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Cooperative Pricing\AEPA\2016\TracksCourts\For New Website\"/>
    </mc:Choice>
  </mc:AlternateContent>
  <bookViews>
    <workbookView xWindow="0" yWindow="0" windowWidth="24000" windowHeight="10425" tabRatio="774" activeTab="1"/>
  </bookViews>
  <sheets>
    <sheet name="G.1 Base Bid Pricing)" sheetId="10" r:id="rId1"/>
    <sheet name="G.2-State Price Multiplier " sheetId="9" r:id="rId2"/>
    <sheet name="G.3 Volume Discounts" sheetId="5" r:id="rId3"/>
  </sheets>
  <definedNames>
    <definedName name="_xlnm.Print_Area" localSheetId="0">'G.1 Base Bid Pricing)'!$B$5:$G$269</definedName>
    <definedName name="_xlnm.Print_Area" localSheetId="1">'G.2-State Price Multiplier '!$A$5:$K$512</definedName>
    <definedName name="_xlnm.Print_Area" localSheetId="2">'G.3 Volume Discounts'!$A$5:$D$35</definedName>
  </definedNames>
  <calcPr calcId="152511"/>
</workbook>
</file>

<file path=xl/calcChain.xml><?xml version="1.0" encoding="utf-8"?>
<calcChain xmlns="http://schemas.openxmlformats.org/spreadsheetml/2006/main">
  <c r="F63" i="10" l="1"/>
  <c r="F512" i="9" l="1"/>
  <c r="F511" i="9"/>
  <c r="F510" i="9"/>
  <c r="F509" i="9"/>
  <c r="F506" i="9"/>
  <c r="F505" i="9"/>
  <c r="F504" i="9"/>
  <c r="F503" i="9"/>
  <c r="F499" i="9"/>
  <c r="F497" i="9"/>
  <c r="F496" i="9"/>
  <c r="F493" i="9"/>
  <c r="F492" i="9"/>
  <c r="F489" i="9"/>
  <c r="F488" i="9"/>
  <c r="F487" i="9"/>
  <c r="F486" i="9"/>
  <c r="F485" i="9"/>
  <c r="F484" i="9"/>
  <c r="F483" i="9"/>
  <c r="F482" i="9"/>
  <c r="F481" i="9"/>
  <c r="F480" i="9"/>
  <c r="F477" i="9"/>
  <c r="F476" i="9"/>
  <c r="F473" i="9"/>
  <c r="F472" i="9"/>
  <c r="F471" i="9"/>
  <c r="F470" i="9"/>
  <c r="F469" i="9"/>
  <c r="F464" i="9"/>
  <c r="F463" i="9"/>
  <c r="F462" i="9"/>
  <c r="F461" i="9"/>
  <c r="F459" i="9"/>
  <c r="F458" i="9"/>
  <c r="F457" i="9"/>
  <c r="F456" i="9"/>
  <c r="F455" i="9"/>
  <c r="F452" i="9"/>
  <c r="F447" i="9"/>
  <c r="F446" i="9"/>
  <c r="F445" i="9"/>
  <c r="F444" i="9"/>
  <c r="F443" i="9"/>
  <c r="F442" i="9"/>
  <c r="F441" i="9"/>
  <c r="F440" i="9"/>
  <c r="F434" i="9"/>
  <c r="F433" i="9"/>
  <c r="F432" i="9"/>
  <c r="F431" i="9"/>
  <c r="F430" i="9"/>
  <c r="F429" i="9"/>
  <c r="F428" i="9"/>
  <c r="F427" i="9"/>
  <c r="F426" i="9"/>
  <c r="F425" i="9"/>
  <c r="F424" i="9"/>
  <c r="F423" i="9"/>
  <c r="F422" i="9"/>
  <c r="F421" i="9"/>
  <c r="F420" i="9"/>
  <c r="F419" i="9"/>
  <c r="F416" i="9"/>
  <c r="F415" i="9"/>
  <c r="F414" i="9"/>
  <c r="F413" i="9"/>
  <c r="F412" i="9"/>
  <c r="F408" i="9"/>
  <c r="F407" i="9"/>
  <c r="F406" i="9"/>
  <c r="F404" i="9"/>
  <c r="F403" i="9"/>
  <c r="F402" i="9"/>
  <c r="F400" i="9"/>
  <c r="F399" i="9"/>
  <c r="F398" i="9"/>
  <c r="F397" i="9"/>
  <c r="F396" i="9"/>
  <c r="F392" i="9"/>
  <c r="F391" i="9"/>
  <c r="F389" i="9"/>
  <c r="F388" i="9"/>
  <c r="F387" i="9"/>
  <c r="F386" i="9"/>
  <c r="E365" i="9"/>
  <c r="E364" i="9"/>
  <c r="E363" i="9"/>
  <c r="E362" i="9"/>
  <c r="E361" i="9"/>
  <c r="E360" i="9"/>
  <c r="E359" i="9"/>
  <c r="E358" i="9"/>
  <c r="E357" i="9"/>
  <c r="E356" i="9"/>
  <c r="E353" i="9"/>
  <c r="E352" i="9"/>
  <c r="E351" i="9"/>
  <c r="E350" i="9"/>
  <c r="E349" i="9"/>
  <c r="E348" i="9"/>
  <c r="E347" i="9"/>
  <c r="E346" i="9"/>
  <c r="E345" i="9"/>
  <c r="E344" i="9"/>
  <c r="E342" i="9"/>
  <c r="E329" i="9"/>
  <c r="E327" i="9"/>
  <c r="E326" i="9"/>
  <c r="E325" i="9"/>
  <c r="E324" i="9"/>
  <c r="E323" i="9"/>
  <c r="E322" i="9"/>
  <c r="E321" i="9"/>
  <c r="E318" i="9"/>
  <c r="E317" i="9"/>
  <c r="E313" i="9"/>
  <c r="E312" i="9"/>
  <c r="E311" i="9"/>
  <c r="E308" i="9"/>
  <c r="E307" i="9"/>
  <c r="E306" i="9"/>
  <c r="E304" i="9"/>
  <c r="E303" i="9"/>
  <c r="E302" i="9"/>
  <c r="E301" i="9"/>
  <c r="E300" i="9"/>
  <c r="E299" i="9"/>
  <c r="E298" i="9"/>
  <c r="E297" i="9"/>
  <c r="E296" i="9"/>
  <c r="E293" i="9"/>
  <c r="E292" i="9"/>
  <c r="E291" i="9"/>
  <c r="E290" i="9"/>
  <c r="E289" i="9"/>
  <c r="E285" i="9"/>
  <c r="E284" i="9"/>
  <c r="E283" i="9"/>
  <c r="E282" i="9"/>
  <c r="E281" i="9"/>
  <c r="E280" i="9"/>
  <c r="E279" i="9"/>
  <c r="E274" i="9"/>
  <c r="E273" i="9"/>
  <c r="E272" i="9"/>
  <c r="E271" i="9"/>
  <c r="E270" i="9"/>
  <c r="E269" i="9"/>
  <c r="E268" i="9"/>
  <c r="E267" i="9"/>
  <c r="E266" i="9"/>
  <c r="E265" i="9"/>
  <c r="E264" i="9"/>
  <c r="F260" i="9"/>
  <c r="F259" i="9"/>
  <c r="F258" i="9"/>
  <c r="F255" i="9"/>
  <c r="F254" i="9"/>
  <c r="F253" i="9"/>
  <c r="F252" i="9"/>
  <c r="F248" i="9"/>
  <c r="F246" i="9"/>
  <c r="F245" i="9"/>
  <c r="F239" i="9"/>
  <c r="F238" i="9"/>
  <c r="F235" i="9"/>
  <c r="F234" i="9"/>
  <c r="F233" i="9"/>
  <c r="F232" i="9"/>
  <c r="F231" i="9"/>
  <c r="F230" i="9"/>
  <c r="F229" i="9"/>
  <c r="F228" i="9"/>
  <c r="F227" i="9"/>
  <c r="F226" i="9"/>
  <c r="F222" i="9"/>
  <c r="F221" i="9"/>
  <c r="F220" i="9"/>
  <c r="F219" i="9"/>
  <c r="F218" i="9"/>
  <c r="F217" i="9"/>
  <c r="F216" i="9"/>
  <c r="F211" i="9"/>
  <c r="F210" i="9"/>
  <c r="F209" i="9"/>
  <c r="F208" i="9"/>
  <c r="F207" i="9"/>
  <c r="F206" i="9"/>
  <c r="F204" i="9"/>
  <c r="F203" i="9"/>
  <c r="F202" i="9"/>
  <c r="F199" i="9"/>
  <c r="F198" i="9"/>
  <c r="F197" i="9"/>
  <c r="F193" i="9"/>
  <c r="F192" i="9"/>
  <c r="F191" i="9"/>
  <c r="F190" i="9"/>
  <c r="F189" i="9"/>
  <c r="F188" i="9"/>
  <c r="F183" i="9"/>
  <c r="F182" i="9"/>
  <c r="F181" i="9"/>
  <c r="F178" i="9"/>
  <c r="F177" i="9"/>
  <c r="F176" i="9"/>
  <c r="F175" i="9"/>
  <c r="F174" i="9"/>
  <c r="F173" i="9"/>
  <c r="F172" i="9"/>
  <c r="F171" i="9"/>
  <c r="F170" i="9"/>
  <c r="F169" i="9"/>
  <c r="F168" i="9"/>
  <c r="F167" i="9"/>
  <c r="F166" i="9"/>
  <c r="F165" i="9"/>
  <c r="F164" i="9"/>
  <c r="F163" i="9"/>
  <c r="F162" i="9"/>
  <c r="F161" i="9"/>
  <c r="F157" i="9"/>
  <c r="F156" i="9"/>
  <c r="F155" i="9"/>
  <c r="F153" i="9"/>
  <c r="F152" i="9"/>
  <c r="F151" i="9"/>
  <c r="F149" i="9"/>
  <c r="F148" i="9"/>
  <c r="F147" i="9"/>
  <c r="F146" i="9"/>
  <c r="F145" i="9"/>
  <c r="F144" i="9"/>
  <c r="F143" i="9"/>
  <c r="F139" i="9"/>
  <c r="F138" i="9"/>
  <c r="F137" i="9"/>
  <c r="F136" i="9"/>
  <c r="E118" i="9"/>
  <c r="E117" i="9"/>
  <c r="E116" i="9"/>
  <c r="E115" i="9"/>
  <c r="E114" i="9"/>
  <c r="E113" i="9"/>
  <c r="E112" i="9"/>
  <c r="E111" i="9"/>
  <c r="E110" i="9"/>
  <c r="E109" i="9"/>
  <c r="E106" i="9"/>
  <c r="E104" i="9"/>
  <c r="E103" i="9"/>
  <c r="E102" i="9"/>
  <c r="E101" i="9"/>
  <c r="E100" i="9"/>
  <c r="E99" i="9"/>
  <c r="E98" i="9"/>
  <c r="E97" i="9"/>
  <c r="E96" i="9"/>
  <c r="E94" i="9"/>
  <c r="E78" i="9"/>
  <c r="E75" i="9"/>
  <c r="E74" i="9"/>
  <c r="E73" i="9"/>
  <c r="E72" i="9"/>
  <c r="E71" i="9"/>
  <c r="E70" i="9"/>
  <c r="E69" i="9"/>
  <c r="E68" i="9"/>
  <c r="E64" i="9"/>
  <c r="E63" i="9"/>
  <c r="E62" i="9"/>
  <c r="E59" i="9"/>
  <c r="E58" i="9"/>
  <c r="E57" i="9"/>
  <c r="E56" i="9"/>
  <c r="E54" i="9"/>
  <c r="E53" i="9"/>
  <c r="E52" i="9"/>
  <c r="E51" i="9"/>
  <c r="E50" i="9"/>
  <c r="E49" i="9"/>
  <c r="E48" i="9"/>
  <c r="E47" i="9"/>
  <c r="E44" i="9"/>
  <c r="E43" i="9"/>
  <c r="E42" i="9"/>
  <c r="E41" i="9"/>
  <c r="E39" i="9"/>
  <c r="E36" i="9"/>
  <c r="E35" i="9"/>
  <c r="E34" i="9"/>
  <c r="E33" i="9"/>
  <c r="E32" i="9"/>
  <c r="E31" i="9"/>
  <c r="E26" i="9"/>
  <c r="E25" i="9"/>
  <c r="E24" i="9"/>
  <c r="E23" i="9"/>
  <c r="E22" i="9"/>
  <c r="E21" i="9"/>
  <c r="E20" i="9"/>
  <c r="E19" i="9"/>
  <c r="E18" i="9"/>
  <c r="E17" i="9"/>
  <c r="E16" i="9"/>
  <c r="G238" i="10"/>
  <c r="G237" i="10"/>
  <c r="G236" i="10"/>
  <c r="G235" i="10"/>
  <c r="G234" i="10"/>
  <c r="G233" i="10"/>
  <c r="G168" i="10"/>
  <c r="G169" i="10"/>
  <c r="G170" i="10"/>
  <c r="G171" i="10"/>
  <c r="G172" i="10"/>
  <c r="G173" i="10"/>
  <c r="G174" i="10"/>
  <c r="G175" i="10"/>
  <c r="G176" i="10"/>
  <c r="G177" i="10"/>
  <c r="G178" i="10"/>
  <c r="G179" i="10"/>
  <c r="G180" i="10"/>
  <c r="G181" i="10"/>
  <c r="G182" i="10"/>
  <c r="G183" i="10"/>
  <c r="G184" i="10"/>
  <c r="G185" i="10"/>
  <c r="G187" i="10"/>
  <c r="G188" i="10"/>
  <c r="G167" i="10"/>
  <c r="G247" i="10"/>
  <c r="F121" i="10"/>
  <c r="F120" i="10"/>
  <c r="G165" i="10"/>
  <c r="G164" i="10"/>
  <c r="G161" i="10"/>
  <c r="G260" i="10"/>
  <c r="F119" i="10"/>
  <c r="F118" i="10"/>
  <c r="F117" i="10"/>
  <c r="F116" i="10"/>
  <c r="F115" i="10"/>
  <c r="F114" i="10"/>
  <c r="F113" i="10"/>
  <c r="F112" i="10"/>
  <c r="F110" i="10"/>
  <c r="G269" i="10"/>
  <c r="G268" i="10"/>
  <c r="G267" i="10"/>
  <c r="G266" i="10"/>
  <c r="G263" i="10"/>
  <c r="G259" i="10"/>
  <c r="G258" i="10"/>
  <c r="G257" i="10"/>
  <c r="G252" i="10"/>
  <c r="G251" i="10"/>
  <c r="G246" i="10"/>
  <c r="G217" i="10"/>
  <c r="G215" i="10"/>
  <c r="G214" i="10"/>
  <c r="G213" i="10"/>
  <c r="G212" i="10"/>
  <c r="G211" i="10"/>
  <c r="G210" i="10"/>
  <c r="G209" i="10"/>
  <c r="G208" i="10"/>
  <c r="G205" i="10"/>
  <c r="G204" i="10"/>
  <c r="G203" i="10"/>
  <c r="G198" i="10"/>
  <c r="G197" i="10"/>
  <c r="G196" i="10"/>
  <c r="G195" i="10"/>
  <c r="G194" i="10"/>
  <c r="G222" i="10"/>
  <c r="G223" i="10"/>
  <c r="G224" i="10"/>
  <c r="G227" i="10"/>
  <c r="G228" i="10"/>
  <c r="G229" i="10"/>
  <c r="G221" i="10"/>
  <c r="F125" i="10"/>
  <c r="F126" i="10"/>
  <c r="F127" i="10"/>
  <c r="F128" i="10"/>
  <c r="F129" i="10"/>
  <c r="F130" i="10"/>
  <c r="F131" i="10"/>
  <c r="F132" i="10"/>
  <c r="F124" i="10"/>
  <c r="F77" i="10"/>
  <c r="F78" i="10"/>
  <c r="F76" i="10"/>
  <c r="F73" i="10"/>
  <c r="F72" i="10"/>
  <c r="F71" i="10"/>
  <c r="F70" i="10"/>
  <c r="F69" i="10"/>
  <c r="F67" i="10"/>
  <c r="F66" i="10"/>
  <c r="F65" i="10"/>
  <c r="F64" i="10"/>
  <c r="F62" i="10"/>
  <c r="F61" i="10"/>
  <c r="F58" i="10"/>
  <c r="F57" i="10"/>
  <c r="F56" i="10"/>
  <c r="F55" i="10"/>
  <c r="F52" i="10"/>
  <c r="F51" i="10"/>
  <c r="F50" i="10"/>
  <c r="F49" i="10"/>
  <c r="F48" i="10"/>
  <c r="F47" i="10"/>
  <c r="F43" i="10"/>
  <c r="G193" i="10"/>
  <c r="G242" i="10"/>
  <c r="G241" i="10"/>
  <c r="G240" i="10"/>
  <c r="G239" i="10"/>
  <c r="F83" i="10"/>
  <c r="F84" i="10"/>
  <c r="F85" i="10"/>
  <c r="F86" i="10"/>
  <c r="F87" i="10"/>
  <c r="F90" i="10"/>
  <c r="F91" i="10"/>
  <c r="F92" i="10"/>
  <c r="F82" i="10"/>
  <c r="G146" i="10"/>
  <c r="G147" i="10"/>
  <c r="G148" i="10"/>
  <c r="G150" i="10"/>
  <c r="G151" i="10"/>
  <c r="G152" i="10"/>
  <c r="G153" i="10"/>
  <c r="G154" i="10"/>
  <c r="G155" i="10"/>
  <c r="G156" i="10"/>
  <c r="G158" i="10"/>
  <c r="G159" i="10"/>
  <c r="G160" i="10"/>
  <c r="G145" i="10"/>
  <c r="F42" i="10"/>
  <c r="F28" i="10"/>
  <c r="F29" i="10"/>
  <c r="F30" i="10"/>
  <c r="F31" i="10"/>
  <c r="F32" i="10"/>
  <c r="F33" i="10"/>
  <c r="F34" i="10"/>
  <c r="F35" i="10"/>
  <c r="F36" i="10"/>
  <c r="F37" i="10"/>
  <c r="F27" i="10"/>
</calcChain>
</file>

<file path=xl/sharedStrings.xml><?xml version="1.0" encoding="utf-8"?>
<sst xmlns="http://schemas.openxmlformats.org/spreadsheetml/2006/main" count="1956" uniqueCount="344">
  <si>
    <t>Bidding Company Name:</t>
  </si>
  <si>
    <t>Product Description</t>
  </si>
  <si>
    <t>Unit of Measure</t>
  </si>
  <si>
    <t>Bid Discount Percentage</t>
  </si>
  <si>
    <t>Design Services</t>
  </si>
  <si>
    <t>Additional Discount Offered (%)</t>
  </si>
  <si>
    <t>Dollar                                      Amount                         TO</t>
  </si>
  <si>
    <t>Dollar                            Amount                              FROM</t>
  </si>
  <si>
    <t>Example  - $0</t>
  </si>
  <si>
    <t>Additional Discount for One Time Purchase OR                                                                          a Group of Local Agencies in a Geographic Area Combining Requirements (Estimate Annual Spend):</t>
  </si>
  <si>
    <t>Engineering Services</t>
  </si>
  <si>
    <t>Form G.1 – Base Bid Pricing</t>
  </si>
  <si>
    <t>Description of Cost Factors</t>
  </si>
  <si>
    <t>Performance and payment bond - bonding rate (percent of project)</t>
  </si>
  <si>
    <t>Bonding capacity - total amount of capacity available</t>
  </si>
  <si>
    <t>AEPA Discounts offered on individual manufacturer's published price lists/catalogs.</t>
  </si>
  <si>
    <t xml:space="preserve">Offeror's Support for AEPA Pricing, Percent off the Offeror's Support for AEPA pricing Page </t>
  </si>
  <si>
    <t>Percent</t>
  </si>
  <si>
    <t>Dollar Amount</t>
  </si>
  <si>
    <t>Alternative Methods of Costing - Percent of Overhead and Profit added to the cost.</t>
  </si>
  <si>
    <t xml:space="preserve">Rate of Discounts offered off Alternative Costing  Methods (cost + profit &amp; overhead) </t>
  </si>
  <si>
    <t>R.S. Means Multiplier/Factor for Non-State Wage Rates Projects - Normal Working Hours (Defined as 7:00 a.m. to 5:00 p.m. Mondays-Fridays)</t>
  </si>
  <si>
    <t>R.S. Means Multiplier/Factor for State Wage Rates Projects - Normal Working Hours (Defined as 7:00 a.m. to 5:00 p.m. Mondays-Fridays)</t>
  </si>
  <si>
    <t>R.S. Means Multiplier/Factor for State Wage Rates Projects - Outside Normal Working Hours (Defined as Weekends and after 5:00 p.m. Mondays-Fridays)</t>
  </si>
  <si>
    <t>R.S. Means Multiplier/Factor for Non-State Wage Rates Projects - Outside Normal Working Hours (Defined as Weekends and after 5:00 p.m. Mondays-Fridays)</t>
  </si>
  <si>
    <t>List Price</t>
  </si>
  <si>
    <t>Bid Price</t>
  </si>
  <si>
    <t>Cost Sq. Ft.</t>
  </si>
  <si>
    <t>Pole Vault Pit</t>
  </si>
  <si>
    <t xml:space="preserve">Take-Off Boards </t>
  </si>
  <si>
    <t>Shot Put Toe Boards</t>
  </si>
  <si>
    <t xml:space="preserve">Shot Put Rings </t>
  </si>
  <si>
    <t xml:space="preserve">Discus Rings </t>
  </si>
  <si>
    <t>Combination Hammer/Discus Cage and cage must meet IAAF rules</t>
  </si>
  <si>
    <t xml:space="preserve">Hammer/Discus Conversion Ring </t>
  </si>
  <si>
    <t>Water Jump Hurdle with sleeves</t>
  </si>
  <si>
    <t>Water Jump Cover</t>
  </si>
  <si>
    <t>Long Jump Sandpits and Traps.</t>
  </si>
  <si>
    <t xml:space="preserve"> Bid Price (List Price - Bid Discount Percentage)</t>
  </si>
  <si>
    <t>Labor Class</t>
  </si>
  <si>
    <t xml:space="preserve">Installer </t>
  </si>
  <si>
    <t xml:space="preserve">Laborer </t>
  </si>
  <si>
    <t>Project Manager</t>
  </si>
  <si>
    <t>Crew Supervisor</t>
  </si>
  <si>
    <t>Sand for Sand Pits and Traps</t>
  </si>
  <si>
    <t>Catalog, Item or Project</t>
  </si>
  <si>
    <t>MyCompanyGeneral 2014 Catalog, Price List or Project</t>
  </si>
  <si>
    <t>Form G.3 is an OPTIONAL FORM</t>
  </si>
  <si>
    <t>Form G.3 – Volume Discounts Schedule</t>
  </si>
  <si>
    <t>Hourly Rate</t>
  </si>
  <si>
    <t>On Site Superintendent</t>
  </si>
  <si>
    <t>Overtime Hourly Rate</t>
  </si>
  <si>
    <t xml:space="preserve">On Site Superintendent </t>
  </si>
  <si>
    <t>Sq. Ft.</t>
  </si>
  <si>
    <t>New striping of 1 lane</t>
  </si>
  <si>
    <t>New striping of Additional lane</t>
  </si>
  <si>
    <t>New striping of 2 lane</t>
  </si>
  <si>
    <t>Lane</t>
  </si>
  <si>
    <t>5 Lanes</t>
  </si>
  <si>
    <t>Acrylic Paint Striping for All Weather Latex Running Tracks</t>
  </si>
  <si>
    <t>Track</t>
  </si>
  <si>
    <t>Acrylic Paint Striping adder for Polyurethane, Polyurethane Sandwich, Polyurethane  Structural, Polyurethane Full Pour Pre-Manufactured Rubber Track</t>
  </si>
  <si>
    <t>Restriping of 1 lane</t>
  </si>
  <si>
    <t>Restriping of Additional Lane</t>
  </si>
  <si>
    <t>Acrylic Paint Restriping adder for Polyurethane, Polyurethane Sandwich, Polyurethane  Structural, Polyurethane Full Pour Pre-Manufactured Rubber Track</t>
  </si>
  <si>
    <t>2 Lanes</t>
  </si>
  <si>
    <t>3 Lanes</t>
  </si>
  <si>
    <t>4 Lanes</t>
  </si>
  <si>
    <t>New striping of 5 Lanes</t>
  </si>
  <si>
    <t>New striping of 6 Lanes</t>
  </si>
  <si>
    <t>6 Lanes</t>
  </si>
  <si>
    <t>New striping of 7 Lanes</t>
  </si>
  <si>
    <t>7 Lanes</t>
  </si>
  <si>
    <t>New striping of 8 Lanes</t>
  </si>
  <si>
    <t>8 Lanes</t>
  </si>
  <si>
    <t>Restriping of 6 Lanes</t>
  </si>
  <si>
    <t>Restriping of 8 Lanes</t>
  </si>
  <si>
    <t>New striping of 3 Lanes</t>
  </si>
  <si>
    <t>New striping of 4 Lanes</t>
  </si>
  <si>
    <t>Restriping  of 2 Lanes</t>
  </si>
  <si>
    <t>Restriping of 3 Lanes</t>
  </si>
  <si>
    <t>Restriping of 4 Lanes</t>
  </si>
  <si>
    <t>Restriping of 7 Lanes</t>
  </si>
  <si>
    <t>Court</t>
  </si>
  <si>
    <t>Singles Tennis Court</t>
  </si>
  <si>
    <t>Doubles Tennis Court</t>
  </si>
  <si>
    <t>Basketball Court</t>
  </si>
  <si>
    <t>Restriping Singles Tennis Court</t>
  </si>
  <si>
    <t>Restriping Doubles Tennis Court</t>
  </si>
  <si>
    <t>Restriping Basketball Court</t>
  </si>
  <si>
    <t>Warranty - Add lines for Warranty and Maintenance Agreements</t>
  </si>
  <si>
    <t>SBR Latex Binder</t>
  </si>
  <si>
    <t xml:space="preserve">Clean sand for sand pits </t>
  </si>
  <si>
    <t>Silica sand (30, 60 or 70 mesh)</t>
  </si>
  <si>
    <t>Latex crack filler</t>
  </si>
  <si>
    <t>Urethane caulking (tube)</t>
  </si>
  <si>
    <t>Latex binder (various colors)</t>
  </si>
  <si>
    <t>Latex Track patching kit</t>
  </si>
  <si>
    <t>Polyurethane Track patching kit</t>
  </si>
  <si>
    <t>Track Resurfacing</t>
  </si>
  <si>
    <t>Cost Per Lbs</t>
  </si>
  <si>
    <t>Cost Per Bag</t>
  </si>
  <si>
    <t>Cost Per Gallon</t>
  </si>
  <si>
    <t>Cost Per Yard</t>
  </si>
  <si>
    <t>Cost Per Tube</t>
  </si>
  <si>
    <t>Cost per Kit</t>
  </si>
  <si>
    <t xml:space="preserve">Track drainage </t>
  </si>
  <si>
    <t>Removable Track Curbing</t>
  </si>
  <si>
    <t>Concrete Curbing</t>
  </si>
  <si>
    <t>Asphalt Curbing</t>
  </si>
  <si>
    <t>Polyurethane - Primer</t>
  </si>
  <si>
    <t>Polyurethane - Binder</t>
  </si>
  <si>
    <t>Latex Primer</t>
  </si>
  <si>
    <t>Manufacturer and Manufacturer Part no.</t>
  </si>
  <si>
    <t>Aliphatic Binder or Top Coat</t>
  </si>
  <si>
    <t>SBR Rubber Granules - Black 1-4 mm</t>
  </si>
  <si>
    <t>SBR Rubber Granules - Colored 1-4 mm</t>
  </si>
  <si>
    <t>EPDM Rubber Granules - Black 1-4 mm</t>
  </si>
  <si>
    <t>EPDM Rubber Granules - Colored 1-4 mm</t>
  </si>
  <si>
    <t>Polyurethane - Top Coat</t>
  </si>
  <si>
    <t>Acrylic Top Coat</t>
  </si>
  <si>
    <t>Prefabricated Rubber Mat</t>
  </si>
  <si>
    <t>Prefabricated Vulcanized Rubber Mat</t>
  </si>
  <si>
    <t>Prefabricated Rubber Mat Adhesive</t>
  </si>
  <si>
    <t>Cost Per Sq. Ft.</t>
  </si>
  <si>
    <t>Labor Rates (add lines for other labor classes as needed)</t>
  </si>
  <si>
    <t>Class 5 ASBA Certifications</t>
  </si>
  <si>
    <t>Class 4 ASBA Certification</t>
  </si>
  <si>
    <t>Class 3 ASBA Certification</t>
  </si>
  <si>
    <t>Volleyball Court</t>
  </si>
  <si>
    <t>Restriping Volleyball Court</t>
  </si>
  <si>
    <t xml:space="preserve">Preparation, cleaning of existing stable asphalt/concrete base, prior to installation of track or court surfacing </t>
  </si>
  <si>
    <t>For 6 Lane Track</t>
  </si>
  <si>
    <t>For 8 Lane Track</t>
  </si>
  <si>
    <t>Courts</t>
  </si>
  <si>
    <t xml:space="preserve">Surfacing Materials </t>
  </si>
  <si>
    <t>White Line Paint</t>
  </si>
  <si>
    <t>Concrete Sealer</t>
  </si>
  <si>
    <t>Clear Top Coat</t>
  </si>
  <si>
    <t>Concrete Resin Compound</t>
  </si>
  <si>
    <t xml:space="preserve">Grind uneven cracks or joints in concrete level </t>
  </si>
  <si>
    <t>Cost per Hour</t>
  </si>
  <si>
    <t>Removal of Existing Court Surfacing</t>
  </si>
  <si>
    <t>Removal of Existing Court Lines</t>
  </si>
  <si>
    <t>Repair Low Areas in Existing Concrete</t>
  </si>
  <si>
    <t>To install a Polyurethane Tracks Full Pour (Impermeable) running track include all  material and labor</t>
  </si>
  <si>
    <t>To install a Pre-manufactured Rubber Tracks include all  material and labor</t>
  </si>
  <si>
    <t>To install a Singles Tennis Court  include all  material and labor</t>
  </si>
  <si>
    <t>To install a Doubles Tennis Court  include all  material and labor</t>
  </si>
  <si>
    <t>To install a Basket Ball Court include all  material and labor</t>
  </si>
  <si>
    <t>To install a asphalt base for 6 lane running track include all  material and labor</t>
  </si>
  <si>
    <t>To install a asphalt base for 8 lane running track include all  material and labor</t>
  </si>
  <si>
    <t>To install a concrete base for 6 lane running track include all  material and labor</t>
  </si>
  <si>
    <t>To install a concrete base for 8 lane running track include all  material and labor</t>
  </si>
  <si>
    <t>To install a asphalt base for tennis or basketball court include all  material and labor</t>
  </si>
  <si>
    <t>To install a concrete base for tennis or basketball court include all  material and labor</t>
  </si>
  <si>
    <t>To install a post-tension concrete base for tennis or basketball court include all  material and labor</t>
  </si>
  <si>
    <t xml:space="preserve">Patching existing stable asphalt/concrete base, prior to installation of track or court surfacing </t>
  </si>
  <si>
    <t>Repair Low Areas in Existing Asphalt</t>
  </si>
  <si>
    <t>Repair and Resurfacing of Existing Concrete Courts</t>
  </si>
  <si>
    <t>Repair and Resurfacing of Existing Asphalt Courts</t>
  </si>
  <si>
    <t>Tennis Nets</t>
  </si>
  <si>
    <t>Tennis Net Posts and Sleeves Equipment</t>
  </si>
  <si>
    <t>Tennis Center Strap Anchor</t>
  </si>
  <si>
    <t>Tennis Wind Screens</t>
  </si>
  <si>
    <t>Tennis Backdrop Curtains</t>
  </si>
  <si>
    <t>Tennis Court Dividers</t>
  </si>
  <si>
    <t>Basketball Goal Post</t>
  </si>
  <si>
    <t xml:space="preserve">Basketball Backboards </t>
  </si>
  <si>
    <t>Basketball Mesh nets</t>
  </si>
  <si>
    <t>Basketball Hoop rings 18"</t>
  </si>
  <si>
    <t>To resurface a Latex running track include all  material and labor</t>
  </si>
  <si>
    <t>To resurface a Polyurethane Tracks Base Mat Structural running track include all  material and labor</t>
  </si>
  <si>
    <t>To resurface a Polyurethane Tracks Base Mat running track include all  material and labor</t>
  </si>
  <si>
    <t>To resurface a Polyurethane Tracks Base Mat Sandwich running track include all  material and labor</t>
  </si>
  <si>
    <t>To resurface a Polyurethane Tracks Full Pour (Impermeable) running track include all  material and labor</t>
  </si>
  <si>
    <t>To resurface a Pre-manufactured Rubber Tracks include all  material and labor</t>
  </si>
  <si>
    <t>Court Drainage</t>
  </si>
  <si>
    <t>Cost per Linear Ft</t>
  </si>
  <si>
    <t>Per Track</t>
  </si>
  <si>
    <t>Miscellaneous Items - Add lines as needed for product and services not specified.</t>
  </si>
  <si>
    <t>Running Track or Courts Concrete or Asphalt Base  - Add more lines as needed for product or Surfaces not specified.</t>
  </si>
  <si>
    <t>Running Track and Event Striping - Add more lines as needed for product and Services not specified.</t>
  </si>
  <si>
    <t>Paint Play Lines for Tennis or Basketball  Courts - Add more lines as needed for product and Services not specified.</t>
  </si>
  <si>
    <t>Site Work - Add lines for product and Services.</t>
  </si>
  <si>
    <t>Running Track Tennis - Add more lines as needed for product and services not specified.</t>
  </si>
  <si>
    <t>Items as a percentage off Manufacturer, Distributor, Supplier, or Contractor price list. Need to provide a copy of the Price Sheets that the discount will be based upon. Add more lines as needed for product and services not specified.</t>
  </si>
  <si>
    <t>Latex Track Resurfacing - Add more lines as needed for product and services not specified.</t>
  </si>
  <si>
    <t>Court Repair and Resurfacing - Add more lines as needed for product and services not specified.</t>
  </si>
  <si>
    <t>Miscellaneous Materials - Add more lines as needed for product and services not specified.</t>
  </si>
  <si>
    <t>Drainage - Add more lines as needed for product and services not specified.</t>
  </si>
  <si>
    <t>Curbing - Add more lines as needed for product and services not specified.</t>
  </si>
  <si>
    <t>Track Certifications - Add more lines as needed for product and services not specified.</t>
  </si>
  <si>
    <t>Portland cement (90 lb. bag)</t>
  </si>
  <si>
    <t>Plant New Grass or Sod</t>
  </si>
  <si>
    <t>FieldTurf USA, Inc.</t>
  </si>
  <si>
    <t>Not Available via FieldTurf.</t>
  </si>
  <si>
    <t>California Products 8415 (red)/8417 (black)</t>
  </si>
  <si>
    <t>California Products 4125</t>
  </si>
  <si>
    <t>California Proudcts 8510(red)/8511 (black)</t>
  </si>
  <si>
    <t>Liberty Tire</t>
  </si>
  <si>
    <t>Gezolan 7011</t>
  </si>
  <si>
    <t>Gezolan5022</t>
  </si>
  <si>
    <t>BEYPUR 300</t>
  </si>
  <si>
    <t>BEYPRIM 60</t>
  </si>
  <si>
    <t>BEYPUR 160</t>
  </si>
  <si>
    <t>BEYPUR 250</t>
  </si>
  <si>
    <t>ECORE</t>
  </si>
  <si>
    <t>BEYBOND 50</t>
  </si>
  <si>
    <t>California Products</t>
  </si>
  <si>
    <t>BEYKIT 75</t>
  </si>
  <si>
    <t>Not Available</t>
  </si>
  <si>
    <t>To resurface a Black Polyresin running track include all material and labor</t>
  </si>
  <si>
    <t>To resurface a Red Polyresin running track include all material and labor</t>
  </si>
  <si>
    <t>To resurface a Polyurethane Track Seal Encapsulated running track include all material and labor</t>
  </si>
  <si>
    <t>To install a Latex running track include all  material and labor (L-2000)</t>
  </si>
  <si>
    <t>To resurface a Black Polyresin running track include all material and labor. 1/2" depth (13mm)</t>
  </si>
  <si>
    <t>To resurface a latex/polyurethane hybrid running track include all material and labor (Poly-4000 3/8" depth)</t>
  </si>
  <si>
    <t>To resurface a Red Polyresin running track include all material and labor (1/2" depth)</t>
  </si>
  <si>
    <t>To install a Polyurethane Tracks Base Mat running track include all  material and labor (BSS-50)</t>
  </si>
  <si>
    <t>To install a Polyurethane Tracks Base Mat Structural running track include all  material and labor (BSS-100)</t>
  </si>
  <si>
    <t>To resurface a Polyurethane Track Seal Encapsulated running track include all material and labor (BSS-200)</t>
  </si>
  <si>
    <t>To install a Polyurethane Tracks Base Mat Sandwich running track include all  material and labor (BSS-300)</t>
  </si>
  <si>
    <t>To resurface a Polyurethane Tracks Full Pour (Impermeable) running track include all  material and labor (BSS-1000 10mm)</t>
  </si>
  <si>
    <t>To resurface a Polyurethane Track Multilayer running track include all  material and labor (BSS-1000 ML)</t>
  </si>
  <si>
    <r>
      <t xml:space="preserve">To resurface a Polyurethane Tracks Full Pour (Impermeable) running track include all  material and labor </t>
    </r>
    <r>
      <rPr>
        <sz val="11"/>
        <color rgb="FFFF0000"/>
        <rFont val="Calibri"/>
        <family val="2"/>
        <scheme val="minor"/>
      </rPr>
      <t>(BSS- 2000 13mm)</t>
    </r>
  </si>
  <si>
    <t>Latex Top-Coat</t>
  </si>
  <si>
    <t>Black Polyresin RE-TOP</t>
  </si>
  <si>
    <t>Red Polyresin RE-TOP</t>
  </si>
  <si>
    <t>BSS-100 RE-TOP</t>
  </si>
  <si>
    <t>BSS-200 RE-TOP</t>
  </si>
  <si>
    <t>BSS-2000 RE-TOP</t>
  </si>
  <si>
    <t xml:space="preserve">To resurface a Polyurethane Tracks Full Pour (Impermeable) running track include all  material and labor </t>
  </si>
  <si>
    <t xml:space="preserve">To resurface a running track using the Hobart Coating for Polyurethan tracks include all  material and labor </t>
  </si>
  <si>
    <t>Hobart Coating</t>
  </si>
  <si>
    <t>To install a Polyurethane Tracks Full Pour (Impermeable) running track include all  material and labor (BSS-1000 13 mm)</t>
  </si>
  <si>
    <t>BSS-300 RE-TOP</t>
  </si>
  <si>
    <t>Polyurethan Indoor Sports Floors</t>
  </si>
  <si>
    <t>OS 6.5</t>
  </si>
  <si>
    <t>PTP P&amp;P 7+2</t>
  </si>
  <si>
    <t>Tarkolay Moisture Barrier</t>
  </si>
  <si>
    <t>Polyurethan Indoor Tennis/Basketball/Sports Floors</t>
  </si>
  <si>
    <t>Any cut and fill, excavation, lighting, fencing, sidewalks, windscreens, aggregate base, or any other necessary related site work will be priced via Alternative Costing or RS MEANS.</t>
  </si>
  <si>
    <t>Alternative Costing or RS MEANS.</t>
  </si>
  <si>
    <t>LATEX TOP COAT</t>
  </si>
  <si>
    <t>ACO 3000</t>
  </si>
  <si>
    <t>NOT Available</t>
  </si>
  <si>
    <t>Class II - Subject to IAAF Rules and Regulations</t>
  </si>
  <si>
    <t>Class I - Subject to IAAF Rules and Regulations</t>
  </si>
  <si>
    <t xml:space="preserve">BSS-1000 and BSS-2000 (13 mm)= 10 year warranty </t>
  </si>
  <si>
    <t>Inluded at no additional cost with purchase of surfacing running track</t>
  </si>
  <si>
    <t>Maintenance or RE-TOP of track surfaces including TOP-Coat, Black Poly Resin, Red poly Resin, BSS-100 RE-TOP, BSS-200 RE-TOP, BSS-300 RE-TOP, BSS-2000 RE-TOP, and Hobart Coating = 1 year warranty.</t>
  </si>
  <si>
    <t>Inluded at no additional cost with purchase of resurfacing running track</t>
  </si>
  <si>
    <t>L-2000, Black Polyresin, Poly-4000, Red Poly Resin, BSS-50, BSS-100, BSS-200, BSS-300, BSS-1000 (10mm), BSS-1000ML  = 5 year warranty</t>
  </si>
  <si>
    <t>Restriping of 5 Lanes- Striping included at no additional cost when a new track surface or resurface is installed.</t>
  </si>
  <si>
    <t>W.R. Meadows, SEALTIGHT 1100-clear</t>
  </si>
  <si>
    <t>Tennis Court Construction and Surfacing = 1 year warranty.</t>
  </si>
  <si>
    <t>Included at no additional cost with purchase of court construction or surfacing.</t>
  </si>
  <si>
    <t>Per Court</t>
  </si>
  <si>
    <t>Manufacturer Not applicable- primarily labor</t>
  </si>
  <si>
    <t>BEYLINE</t>
  </si>
  <si>
    <t>BEYPOXY 1000</t>
  </si>
  <si>
    <t>BEYLOCK 340</t>
  </si>
  <si>
    <t>lump sum or line item</t>
  </si>
  <si>
    <t>Lump sum or line item pricing</t>
  </si>
  <si>
    <t>ACO 4000</t>
  </si>
  <si>
    <t>TFPV001CA-W</t>
  </si>
  <si>
    <t>TFSPT001AL</t>
  </si>
  <si>
    <t>TF362</t>
  </si>
  <si>
    <t>TFDHCIAAF</t>
  </si>
  <si>
    <t>WJ5000</t>
  </si>
  <si>
    <t>WJ5400</t>
  </si>
  <si>
    <t>SP6010</t>
  </si>
  <si>
    <t>EA</t>
  </si>
  <si>
    <t>TFDWRING</t>
  </si>
  <si>
    <t>TFSWRING</t>
  </si>
  <si>
    <t>Gill 851A</t>
  </si>
  <si>
    <t>different grass for different areas of the country (In Pacific NW = Perennial Rye grass)</t>
  </si>
  <si>
    <t>Varies for differnent products needed in various regions of the country.</t>
  </si>
  <si>
    <r>
      <t>Re-seed Grass- acceptable seed bed already prepared.</t>
    </r>
    <r>
      <rPr>
        <sz val="11"/>
        <color rgb="FFFF0000"/>
        <rFont val="Calibri"/>
        <family val="2"/>
        <scheme val="minor"/>
      </rPr>
      <t xml:space="preserve"> (No maintenance or grow in) does not include irrigation.</t>
    </r>
  </si>
  <si>
    <t>Based on local distributor per region</t>
  </si>
  <si>
    <t>Home Depot</t>
  </si>
  <si>
    <t>Seka-flex</t>
  </si>
  <si>
    <t>California Products Corporation</t>
  </si>
  <si>
    <t>Lane Mountain</t>
  </si>
  <si>
    <t>FieldTurf will offer discounts on both turf and sitework on a case by case basis determined by square foot volume.</t>
  </si>
  <si>
    <t>TFLTP012SS</t>
  </si>
  <si>
    <t>Each</t>
  </si>
  <si>
    <t>LOCAL</t>
  </si>
  <si>
    <t>Per Set</t>
  </si>
  <si>
    <t>TSIB</t>
  </si>
  <si>
    <t>TNA</t>
  </si>
  <si>
    <t>TN</t>
  </si>
  <si>
    <t>Per Sq. Foot</t>
  </si>
  <si>
    <t>VCP9</t>
  </si>
  <si>
    <t>TENNA-CSTM</t>
  </si>
  <si>
    <t>Sq. foot</t>
  </si>
  <si>
    <t>NET-BTM</t>
  </si>
  <si>
    <t>Sq. Foot</t>
  </si>
  <si>
    <t>402-797</t>
  </si>
  <si>
    <t>413-003</t>
  </si>
  <si>
    <t>413-609</t>
  </si>
  <si>
    <t>411-704</t>
  </si>
  <si>
    <t>ASBA</t>
  </si>
  <si>
    <t>No Cost- included with striping</t>
  </si>
  <si>
    <t>ASBA- High School championship events</t>
  </si>
  <si>
    <t>ASBA- striping layout is correct.</t>
  </si>
  <si>
    <t>ASBA- topo survey/typically at collegiate level.</t>
  </si>
  <si>
    <t>Included in price of surfacing</t>
  </si>
  <si>
    <r>
      <t xml:space="preserve">Install a New Running Track or Court Surface on a Concrete or Asphalt Base- Add more lines as needed for product and Services not specified. - </t>
    </r>
    <r>
      <rPr>
        <b/>
        <sz val="11"/>
        <color rgb="FFFF0000"/>
        <rFont val="Calibri"/>
        <family val="2"/>
        <scheme val="minor"/>
      </rPr>
      <t>PRICING BELOW is for  NEW FULL DEPTH TRACK SURFACING and STRIPING ONLY.  Asphalt/Concrete prices are in the next section.</t>
    </r>
  </si>
  <si>
    <r>
      <t xml:space="preserve">Acrylic Paint Restriping for All Weather Latex Running Tracks- </t>
    </r>
    <r>
      <rPr>
        <b/>
        <sz val="11"/>
        <color rgb="FFFF0000"/>
        <rFont val="Calibri"/>
        <family val="2"/>
        <scheme val="minor"/>
      </rPr>
      <t>NOTE:  FieldTurf track surfacing or resurfacing pricing includes the cost to stripe or restripe (resurfacing and striping of an existing track).  Pricing below is for maintenance striping purposes.</t>
    </r>
  </si>
  <si>
    <t>NJ State Mult</t>
  </si>
  <si>
    <r>
      <t>Courts</t>
    </r>
    <r>
      <rPr>
        <b/>
        <sz val="11"/>
        <color rgb="FFFF0000"/>
        <rFont val="Calibri"/>
        <family val="2"/>
        <scheme val="minor"/>
      </rPr>
      <t xml:space="preserve">  (3-4 Coat Court Surfacing product).  Surfacing only.  Pricing below does not include any base construction, lighting, fencing or other.</t>
    </r>
  </si>
  <si>
    <t>Prevailing Wage Project Multiplier section.</t>
  </si>
  <si>
    <t>BSS-50 RE-TOP</t>
  </si>
  <si>
    <t>PREVAILING WAGE PROJECTS</t>
  </si>
  <si>
    <t xml:space="preserve">Court Drainage </t>
  </si>
  <si>
    <t>Supply of products only.</t>
  </si>
  <si>
    <t>Supply, ship, and install indoor court urethane products.</t>
  </si>
  <si>
    <t>NON-PREVAILING WAGE Project Multipliers</t>
  </si>
  <si>
    <t>BSS-100 RE</t>
  </si>
  <si>
    <t>BSS-200 RE</t>
  </si>
  <si>
    <t>BSS-300 RE</t>
  </si>
  <si>
    <t>BSS-2000 RE</t>
  </si>
  <si>
    <t>Black Polyresin RE</t>
  </si>
  <si>
    <t>Red Polyresin RE</t>
  </si>
  <si>
    <t>Maintenance or RE-TOP of track surfaces including TOP-Coat, Black Poly Resin, Red poly Resin, BSS-100 RE, BSS-200 RE, BSS-300 RE, BSS-2000 RE, and Hobart Coating = 1 year warranty.</t>
  </si>
  <si>
    <t>NO BID/NOT AVAILABLE</t>
  </si>
  <si>
    <t>Any cut and fill, excavation, asphalt, lighting, fencing, sidewalks, drainage systems, tie in to existing drainage, windscreens, aggregate base, conduits, or any other necessary related site work will be priced via Alternative Costing or RS MEANS.</t>
  </si>
  <si>
    <t>NO BID/NOT AVIALABLE</t>
  </si>
  <si>
    <t>No Bid/Not Available</t>
  </si>
  <si>
    <t>track</t>
  </si>
  <si>
    <t>Any cut and fill, excavation, asphalt, lighting, fencing, sidewalks, windscreens, aggregate base, or any other necessary related site work will be priced via Alternative Costing or RS MEANS.</t>
  </si>
  <si>
    <t>To resurface a Polyurethane Tracks Full Pour (Impermeable) running track include all  material and labor (BSS- 2000 13mm)</t>
  </si>
  <si>
    <t>ESCNJ/AEPA IFB #016 - H - Athletic Surfaces – Tracks and Courts</t>
  </si>
  <si>
    <t>Multiplier/factor to be applied to the base product cost provided to arrive at the price for the product.</t>
  </si>
  <si>
    <t xml:space="preserve">Form G.2 – NEW JERSEY STATE PRICE MULTIPLIER </t>
  </si>
  <si>
    <t>Manufacturer and Manufacturer Part #</t>
  </si>
  <si>
    <t>Manufacturer and Manufacturer Part#</t>
  </si>
  <si>
    <t xml:space="preserve">Items as a percentage off Manufacturer, Distributor, Supplier, or Contractor price list. </t>
  </si>
  <si>
    <t>Items as a percentage off Manufacturer, Distributor, Supplier, or Contractor price list.</t>
  </si>
  <si>
    <t>Manufacturer and Manufacturer Part #.</t>
  </si>
  <si>
    <t>Bid Price (List Price - Bid Discount Percentage)</t>
  </si>
  <si>
    <t>Acrylic Paint Restriping adder for Polyurethane Sandwich,  Structural, Full Pour Pre-Manufactured Rubber Track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</si>
</sst>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0.0%"/>
    <numFmt numFmtId="165" formatCode="0.0000000000"/>
    <numFmt numFmtId="166" formatCode="0.00000000000"/>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b/>
      <i/>
      <sz val="12"/>
      <color rgb="FFFF0000"/>
      <name val="Calibri"/>
      <family val="2"/>
      <scheme val="minor"/>
    </font>
    <font>
      <sz val="12"/>
      <color theme="1"/>
      <name val="Calibri"/>
      <family val="2"/>
      <scheme val="minor"/>
    </font>
    <font>
      <b/>
      <sz val="16"/>
      <color theme="1"/>
      <name val="Arial"/>
      <family val="2"/>
    </font>
    <font>
      <b/>
      <sz val="14"/>
      <color theme="1"/>
      <name val="Calibri"/>
      <family val="2"/>
      <scheme val="minor"/>
    </font>
    <font>
      <b/>
      <sz val="13"/>
      <color theme="1"/>
      <name val="Calibri"/>
      <family val="2"/>
      <scheme val="minor"/>
    </font>
    <font>
      <b/>
      <u/>
      <sz val="13"/>
      <color rgb="FFFF0000"/>
      <name val="Calibri"/>
      <family val="2"/>
      <scheme val="minor"/>
    </font>
    <font>
      <i/>
      <sz val="12"/>
      <color theme="1"/>
      <name val="Calibri"/>
      <family val="2"/>
      <scheme val="minor"/>
    </font>
    <font>
      <sz val="10"/>
      <name val="Arial"/>
      <family val="2"/>
    </font>
    <font>
      <b/>
      <sz val="12"/>
      <name val="Times New Roman"/>
      <family val="1"/>
    </font>
    <font>
      <sz val="12"/>
      <name val="Times New Roman"/>
      <family val="1"/>
    </font>
    <font>
      <b/>
      <sz val="10"/>
      <name val="Arial"/>
      <family val="2"/>
    </font>
    <font>
      <b/>
      <sz val="16"/>
      <color theme="1"/>
      <name val="Calibri"/>
      <family val="2"/>
      <scheme val="minor"/>
    </font>
    <font>
      <sz val="12"/>
      <name val="Calibri"/>
      <family val="2"/>
      <scheme val="minor"/>
    </font>
    <font>
      <b/>
      <sz val="12"/>
      <name val="Calibri"/>
      <family val="2"/>
      <scheme val="minor"/>
    </font>
    <font>
      <b/>
      <sz val="11"/>
      <name val="Calibri"/>
      <family val="2"/>
      <scheme val="minor"/>
    </font>
    <font>
      <b/>
      <sz val="16"/>
      <name val="Times New Roman"/>
      <family val="1"/>
    </font>
    <font>
      <b/>
      <i/>
      <sz val="14"/>
      <color theme="1"/>
      <name val="Calibri"/>
      <family val="2"/>
      <scheme val="minor"/>
    </font>
    <font>
      <b/>
      <sz val="11"/>
      <color rgb="FF000000"/>
      <name val="Calibri"/>
      <family val="2"/>
      <scheme val="minor"/>
    </font>
    <font>
      <sz val="11"/>
      <color rgb="FF000000"/>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sz val="20"/>
      <color theme="1"/>
      <name val="Calibri"/>
      <family val="2"/>
      <scheme val="minor"/>
    </font>
    <font>
      <sz val="10"/>
      <color rgb="FFFF0000"/>
      <name val="Arial"/>
      <family val="2"/>
    </font>
    <font>
      <sz val="26"/>
      <color rgb="FFFF0000"/>
      <name val="Arial"/>
      <family val="2"/>
    </font>
    <font>
      <b/>
      <sz val="10"/>
      <color rgb="FFFF0000"/>
      <name val="Arial"/>
      <family val="2"/>
    </font>
    <font>
      <b/>
      <sz val="11"/>
      <color theme="1"/>
      <name val="Arial"/>
      <family val="2"/>
    </font>
  </fonts>
  <fills count="14">
    <fill>
      <patternFill patternType="none"/>
    </fill>
    <fill>
      <patternFill patternType="gray125"/>
    </fill>
    <fill>
      <patternFill patternType="solid">
        <fgColor rgb="FF99CCFF"/>
        <bgColor indexed="64"/>
      </patternFill>
    </fill>
    <fill>
      <patternFill patternType="solid">
        <fgColor rgb="FFFFCC99"/>
        <bgColor indexed="64"/>
      </patternFill>
    </fill>
    <fill>
      <patternFill patternType="solid">
        <fgColor rgb="FFFFFF99"/>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14996795556505021"/>
        <bgColor indexed="64"/>
      </patternFill>
    </fill>
    <fill>
      <patternFill patternType="solid">
        <fgColor rgb="FF00B0F0"/>
        <bgColor indexed="64"/>
      </patternFill>
    </fill>
    <fill>
      <patternFill patternType="solid">
        <fgColor theme="0" tint="-0.14999847407452621"/>
        <bgColor rgb="FF000000"/>
      </patternFill>
    </fill>
    <fill>
      <patternFill patternType="solid">
        <fgColor indexed="41"/>
        <bgColor indexed="64"/>
      </patternFill>
    </fill>
  </fills>
  <borders count="2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auto="1"/>
      </right>
      <top/>
      <bottom style="thin">
        <color auto="1"/>
      </bottom>
      <diagonal/>
    </border>
    <border>
      <left style="thin">
        <color auto="1"/>
      </left>
      <right style="hair">
        <color auto="1"/>
      </right>
      <top style="thin">
        <color auto="1"/>
      </top>
      <bottom/>
      <diagonal/>
    </border>
    <border>
      <left style="thin">
        <color indexed="64"/>
      </left>
      <right style="thin">
        <color indexed="64"/>
      </right>
      <top style="thin">
        <color indexed="64"/>
      </top>
      <bottom/>
      <diagonal/>
    </border>
    <border>
      <left style="thin">
        <color auto="1"/>
      </left>
      <right/>
      <top style="hair">
        <color auto="1"/>
      </top>
      <bottom style="hair">
        <color auto="1"/>
      </bottom>
      <diagonal/>
    </border>
    <border>
      <left style="hair">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right style="thin">
        <color auto="1"/>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2" fillId="0" borderId="0"/>
  </cellStyleXfs>
  <cellXfs count="330">
    <xf numFmtId="0" fontId="0" fillId="0" borderId="0" xfId="0"/>
    <xf numFmtId="0" fontId="2" fillId="3" borderId="0" xfId="0" applyFont="1" applyFill="1"/>
    <xf numFmtId="0" fontId="2" fillId="3" borderId="0" xfId="0" applyFont="1" applyFill="1" applyAlignment="1">
      <alignment horizontal="left" vertical="center"/>
    </xf>
    <xf numFmtId="0" fontId="6" fillId="0" borderId="0" xfId="0" applyFont="1"/>
    <xf numFmtId="0" fontId="4" fillId="8" borderId="12" xfId="0" applyFont="1" applyFill="1" applyBorder="1" applyAlignment="1">
      <alignment horizontal="center" wrapText="1"/>
    </xf>
    <xf numFmtId="44" fontId="6" fillId="0" borderId="6" xfId="1" applyFont="1" applyBorder="1"/>
    <xf numFmtId="164" fontId="6" fillId="6" borderId="6" xfId="2" applyNumberFormat="1" applyFont="1" applyFill="1" applyBorder="1" applyAlignment="1">
      <alignment horizontal="center"/>
    </xf>
    <xf numFmtId="44" fontId="6" fillId="0" borderId="17" xfId="1" applyFont="1" applyBorder="1"/>
    <xf numFmtId="0" fontId="4" fillId="8" borderId="8" xfId="0" applyFont="1" applyFill="1" applyBorder="1" applyAlignment="1">
      <alignment horizontal="center" wrapText="1"/>
    </xf>
    <xf numFmtId="0" fontId="6" fillId="0" borderId="0" xfId="0" applyFont="1" applyAlignment="1">
      <alignment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164" fontId="11" fillId="6" borderId="12" xfId="2" applyNumberFormat="1" applyFont="1" applyFill="1" applyBorder="1" applyAlignment="1">
      <alignment horizontal="center"/>
    </xf>
    <xf numFmtId="0" fontId="0" fillId="0" borderId="0" xfId="0" applyFont="1"/>
    <xf numFmtId="0" fontId="12" fillId="0" borderId="0" xfId="3"/>
    <xf numFmtId="0" fontId="14" fillId="0" borderId="0" xfId="3" applyFont="1" applyBorder="1"/>
    <xf numFmtId="9" fontId="0" fillId="0" borderId="8" xfId="2" applyFont="1" applyBorder="1" applyAlignment="1" applyProtection="1">
      <alignment horizontal="left" vertical="top" wrapText="1"/>
      <protection locked="0"/>
    </xf>
    <xf numFmtId="0" fontId="2" fillId="0" borderId="8" xfId="0" applyFont="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0" fillId="3" borderId="0" xfId="0" applyFont="1" applyFill="1"/>
    <xf numFmtId="0" fontId="0" fillId="3" borderId="0" xfId="0" applyFont="1" applyFill="1" applyAlignment="1">
      <alignment horizontal="center"/>
    </xf>
    <xf numFmtId="0" fontId="0" fillId="0" borderId="0" xfId="0" applyFont="1" applyAlignment="1">
      <alignment vertical="top" wrapText="1"/>
    </xf>
    <xf numFmtId="0" fontId="0" fillId="0" borderId="13" xfId="0" applyFont="1" applyFill="1" applyBorder="1" applyAlignment="1">
      <alignment horizontal="center" vertical="top" wrapText="1"/>
    </xf>
    <xf numFmtId="0" fontId="0" fillId="0" borderId="8" xfId="0" applyFont="1" applyBorder="1" applyAlignment="1" applyProtection="1">
      <alignment horizontal="left" vertical="top" wrapText="1"/>
      <protection locked="0"/>
    </xf>
    <xf numFmtId="9" fontId="0" fillId="0" borderId="8" xfId="2" applyFont="1" applyBorder="1" applyAlignment="1" applyProtection="1">
      <alignment horizontal="center" vertical="top" wrapText="1"/>
      <protection locked="0"/>
    </xf>
    <xf numFmtId="0" fontId="0" fillId="0" borderId="10" xfId="0" applyFont="1" applyFill="1" applyBorder="1" applyAlignment="1">
      <alignment horizontal="center" vertical="top" wrapText="1"/>
    </xf>
    <xf numFmtId="0" fontId="0" fillId="0" borderId="0" xfId="0" applyFont="1" applyBorder="1" applyAlignment="1">
      <alignment vertical="top" wrapText="1"/>
    </xf>
    <xf numFmtId="0" fontId="0" fillId="0" borderId="8" xfId="0" applyFont="1" applyFill="1" applyBorder="1" applyAlignment="1">
      <alignment horizontal="center" vertical="top" wrapText="1"/>
    </xf>
    <xf numFmtId="0" fontId="0" fillId="0" borderId="8" xfId="0" applyFont="1" applyBorder="1" applyAlignment="1">
      <alignment vertical="top" wrapText="1"/>
    </xf>
    <xf numFmtId="0" fontId="0" fillId="0" borderId="19" xfId="0" applyFont="1" applyBorder="1" applyAlignment="1" applyProtection="1">
      <alignment horizontal="left" vertical="top" wrapText="1"/>
      <protection locked="0"/>
    </xf>
    <xf numFmtId="9" fontId="0" fillId="0" borderId="19" xfId="2" applyFont="1" applyBorder="1" applyAlignment="1" applyProtection="1">
      <alignment horizontal="center" vertical="top" wrapText="1"/>
      <protection locked="0"/>
    </xf>
    <xf numFmtId="9" fontId="0" fillId="0" borderId="19" xfId="2" applyFont="1" applyBorder="1" applyAlignment="1" applyProtection="1">
      <alignment horizontal="left" vertical="top" wrapText="1"/>
      <protection locked="0"/>
    </xf>
    <xf numFmtId="0" fontId="0" fillId="0" borderId="19" xfId="0" applyFont="1" applyFill="1" applyBorder="1" applyAlignment="1">
      <alignment horizontal="center" vertical="top" wrapText="1"/>
    </xf>
    <xf numFmtId="9" fontId="0" fillId="0" borderId="8" xfId="2" applyFont="1" applyBorder="1" applyAlignment="1" applyProtection="1">
      <alignment horizontal="center" vertical="top"/>
      <protection locked="0"/>
    </xf>
    <xf numFmtId="0" fontId="17" fillId="0" borderId="0" xfId="0" applyFont="1"/>
    <xf numFmtId="0" fontId="17" fillId="0" borderId="0" xfId="0" applyFont="1" applyBorder="1"/>
    <xf numFmtId="0" fontId="17" fillId="0" borderId="0" xfId="0" applyFont="1" applyAlignment="1">
      <alignment horizontal="left" vertical="center" wrapText="1"/>
    </xf>
    <xf numFmtId="0" fontId="18" fillId="0" borderId="8" xfId="0" applyFont="1" applyBorder="1" applyAlignment="1">
      <alignment vertical="center"/>
    </xf>
    <xf numFmtId="0" fontId="18" fillId="0" borderId="10" xfId="0" applyFont="1" applyBorder="1" applyAlignment="1">
      <alignment horizontal="center" vertical="center" wrapText="1"/>
    </xf>
    <xf numFmtId="0" fontId="18" fillId="0" borderId="0" xfId="0" applyFont="1" applyBorder="1" applyAlignment="1">
      <alignment horizontal="center" vertical="center" wrapText="1"/>
    </xf>
    <xf numFmtId="0" fontId="13" fillId="0" borderId="0" xfId="3" applyFont="1" applyAlignment="1">
      <alignment horizontal="left"/>
    </xf>
    <xf numFmtId="0" fontId="13" fillId="0" borderId="0" xfId="3" applyFont="1" applyBorder="1" applyAlignment="1">
      <alignment horizontal="left" wrapText="1"/>
    </xf>
    <xf numFmtId="9" fontId="0" fillId="7" borderId="7" xfId="2" applyFont="1" applyFill="1" applyBorder="1" applyAlignment="1" applyProtection="1">
      <alignment horizontal="center" vertical="top" wrapText="1"/>
      <protection locked="0"/>
    </xf>
    <xf numFmtId="9" fontId="0" fillId="7" borderId="7" xfId="2" applyFont="1" applyFill="1" applyBorder="1" applyAlignment="1" applyProtection="1">
      <alignment horizontal="left" vertical="top" wrapText="1"/>
      <protection locked="0"/>
    </xf>
    <xf numFmtId="0" fontId="0" fillId="7" borderId="7" xfId="0" applyFont="1" applyFill="1" applyBorder="1" applyAlignment="1">
      <alignment horizontal="center" vertical="top" wrapText="1"/>
    </xf>
    <xf numFmtId="0" fontId="0" fillId="7" borderId="7" xfId="0" applyFont="1" applyFill="1" applyBorder="1" applyAlignment="1">
      <alignment vertical="top" wrapText="1"/>
    </xf>
    <xf numFmtId="0" fontId="0" fillId="7" borderId="12" xfId="0" applyFont="1" applyFill="1" applyBorder="1" applyAlignment="1">
      <alignment vertical="top" wrapText="1"/>
    </xf>
    <xf numFmtId="9" fontId="2" fillId="7" borderId="7" xfId="2" applyFont="1" applyFill="1" applyBorder="1" applyAlignment="1" applyProtection="1">
      <alignment horizontal="left" vertical="top" wrapText="1"/>
      <protection locked="0"/>
    </xf>
    <xf numFmtId="0" fontId="2" fillId="7" borderId="7" xfId="0" applyFont="1" applyFill="1" applyBorder="1" applyAlignment="1">
      <alignment horizontal="center" vertical="top" wrapText="1"/>
    </xf>
    <xf numFmtId="0" fontId="2" fillId="7" borderId="7" xfId="0" applyFont="1" applyFill="1" applyBorder="1" applyAlignment="1">
      <alignment vertical="top" wrapText="1"/>
    </xf>
    <xf numFmtId="0" fontId="2" fillId="7" borderId="12" xfId="0" applyFont="1" applyFill="1" applyBorder="1" applyAlignment="1">
      <alignment vertical="top" wrapText="1"/>
    </xf>
    <xf numFmtId="9" fontId="2" fillId="7" borderId="8" xfId="2" applyFont="1" applyFill="1" applyBorder="1" applyAlignment="1" applyProtection="1">
      <alignment horizontal="center" vertical="top"/>
      <protection locked="0"/>
    </xf>
    <xf numFmtId="9" fontId="2" fillId="7" borderId="8" xfId="2" applyFont="1" applyFill="1" applyBorder="1" applyAlignment="1" applyProtection="1">
      <alignment horizontal="left" vertical="top" wrapText="1"/>
      <protection locked="0"/>
    </xf>
    <xf numFmtId="0" fontId="2" fillId="7" borderId="8" xfId="0" applyFont="1" applyFill="1" applyBorder="1" applyAlignment="1">
      <alignment horizontal="center" vertical="top" wrapText="1"/>
    </xf>
    <xf numFmtId="0" fontId="2" fillId="7" borderId="9" xfId="0" applyFont="1" applyFill="1" applyBorder="1" applyAlignment="1">
      <alignment vertical="top" wrapText="1"/>
    </xf>
    <xf numFmtId="0" fontId="2" fillId="7" borderId="8" xfId="0" applyFont="1" applyFill="1" applyBorder="1" applyAlignment="1">
      <alignment vertical="top" wrapText="1"/>
    </xf>
    <xf numFmtId="0" fontId="2" fillId="7" borderId="1" xfId="0" applyFont="1" applyFill="1" applyBorder="1" applyAlignment="1" applyProtection="1">
      <alignment horizontal="left" vertical="top" wrapText="1"/>
      <protection locked="0"/>
    </xf>
    <xf numFmtId="9" fontId="0" fillId="10" borderId="7" xfId="2" applyFont="1" applyFill="1" applyBorder="1" applyAlignment="1" applyProtection="1">
      <alignment horizontal="left" vertical="top" wrapText="1"/>
      <protection locked="0"/>
    </xf>
    <xf numFmtId="0" fontId="0" fillId="10" borderId="7" xfId="0" applyFont="1" applyFill="1" applyBorder="1" applyAlignment="1">
      <alignment horizontal="center" vertical="top" wrapText="1"/>
    </xf>
    <xf numFmtId="0" fontId="0" fillId="10" borderId="12" xfId="0" applyFont="1" applyFill="1" applyBorder="1" applyAlignment="1">
      <alignment vertical="top" wrapText="1"/>
    </xf>
    <xf numFmtId="0" fontId="2" fillId="7" borderId="9" xfId="0" applyFont="1" applyFill="1" applyBorder="1" applyAlignment="1" applyProtection="1">
      <alignment horizontal="left" vertical="top"/>
      <protection locked="0"/>
    </xf>
    <xf numFmtId="0" fontId="0" fillId="0" borderId="20" xfId="0" applyFont="1" applyFill="1" applyBorder="1" applyAlignment="1">
      <alignment horizontal="center" vertical="top" wrapText="1"/>
    </xf>
    <xf numFmtId="9" fontId="2" fillId="7" borderId="7" xfId="2" applyFont="1" applyFill="1" applyBorder="1" applyAlignment="1" applyProtection="1">
      <alignment horizontal="left" vertical="top"/>
      <protection locked="0"/>
    </xf>
    <xf numFmtId="0" fontId="2" fillId="7" borderId="9" xfId="0" applyFont="1" applyFill="1" applyBorder="1" applyAlignment="1">
      <alignment horizontal="center" vertical="center" wrapText="1"/>
    </xf>
    <xf numFmtId="44" fontId="11" fillId="0" borderId="8" xfId="1" applyFont="1" applyBorder="1" applyAlignment="1">
      <alignment horizontal="center" vertical="center"/>
    </xf>
    <xf numFmtId="6" fontId="11" fillId="0" borderId="12" xfId="1" applyNumberFormat="1" applyFont="1" applyBorder="1" applyAlignment="1">
      <alignment horizontal="center" vertical="center"/>
    </xf>
    <xf numFmtId="6" fontId="11" fillId="0" borderId="12" xfId="1" applyNumberFormat="1" applyFont="1" applyBorder="1" applyAlignment="1">
      <alignment horizontal="center" vertical="center" wrapText="1"/>
    </xf>
    <xf numFmtId="0" fontId="8" fillId="3" borderId="0" xfId="0" applyFont="1" applyFill="1" applyAlignment="1">
      <alignment horizontal="left" vertical="center"/>
    </xf>
    <xf numFmtId="0" fontId="4" fillId="3" borderId="18" xfId="0" applyFont="1" applyFill="1" applyBorder="1" applyAlignment="1">
      <alignment horizontal="left" vertical="center" wrapText="1"/>
    </xf>
    <xf numFmtId="0" fontId="3" fillId="2" borderId="1" xfId="0" applyFont="1" applyFill="1" applyBorder="1" applyAlignment="1">
      <alignment horizontal="left" vertical="top"/>
    </xf>
    <xf numFmtId="9" fontId="0" fillId="10" borderId="7" xfId="2" applyFont="1" applyFill="1" applyBorder="1" applyAlignment="1" applyProtection="1">
      <alignment horizontal="center" vertical="top"/>
      <protection locked="0"/>
    </xf>
    <xf numFmtId="0" fontId="2" fillId="10" borderId="9" xfId="0" applyFont="1" applyFill="1" applyBorder="1" applyAlignment="1" applyProtection="1">
      <alignment horizontal="left" vertical="top"/>
      <protection locked="0"/>
    </xf>
    <xf numFmtId="9" fontId="0" fillId="10" borderId="7" xfId="2" applyFont="1" applyFill="1" applyBorder="1" applyAlignment="1" applyProtection="1">
      <alignment horizontal="left" vertical="top"/>
      <protection locked="0"/>
    </xf>
    <xf numFmtId="0" fontId="0" fillId="10" borderId="7" xfId="0" applyFont="1" applyFill="1" applyBorder="1" applyAlignment="1">
      <alignment horizontal="center" vertical="top"/>
    </xf>
    <xf numFmtId="0" fontId="0" fillId="10" borderId="12" xfId="0" applyFont="1" applyFill="1" applyBorder="1" applyAlignment="1">
      <alignment vertical="top"/>
    </xf>
    <xf numFmtId="9" fontId="2" fillId="7" borderId="8" xfId="2" applyFont="1" applyFill="1" applyBorder="1" applyAlignment="1" applyProtection="1">
      <alignment horizontal="center" vertical="center"/>
      <protection locked="0"/>
    </xf>
    <xf numFmtId="9" fontId="2" fillId="7" borderId="8" xfId="2" applyFont="1" applyFill="1" applyBorder="1" applyAlignment="1" applyProtection="1">
      <alignment horizontal="center" vertical="center" wrapText="1"/>
      <protection locked="0"/>
    </xf>
    <xf numFmtId="0" fontId="2" fillId="7" borderId="8" xfId="0" applyFont="1" applyFill="1" applyBorder="1" applyAlignment="1">
      <alignment horizontal="center" vertical="center" wrapText="1"/>
    </xf>
    <xf numFmtId="0" fontId="0" fillId="0" borderId="8" xfId="0" applyFont="1" applyBorder="1"/>
    <xf numFmtId="0" fontId="0" fillId="0" borderId="8" xfId="0" applyFont="1" applyBorder="1" applyAlignment="1">
      <alignment wrapText="1"/>
    </xf>
    <xf numFmtId="0" fontId="0" fillId="10" borderId="7" xfId="0" applyFont="1" applyFill="1" applyBorder="1"/>
    <xf numFmtId="0" fontId="0" fillId="10" borderId="12" xfId="0" applyFont="1" applyFill="1" applyBorder="1"/>
    <xf numFmtId="0" fontId="2" fillId="10" borderId="9" xfId="0" applyFont="1" applyFill="1" applyBorder="1"/>
    <xf numFmtId="9" fontId="2" fillId="7" borderId="9" xfId="2" applyFont="1" applyFill="1" applyBorder="1" applyAlignment="1" applyProtection="1">
      <alignment horizontal="left" vertical="top"/>
      <protection locked="0"/>
    </xf>
    <xf numFmtId="9" fontId="2" fillId="7" borderId="8" xfId="2" applyFont="1" applyFill="1" applyBorder="1" applyAlignment="1" applyProtection="1">
      <alignment horizontal="center" vertical="top" wrapText="1"/>
      <protection locked="0"/>
    </xf>
    <xf numFmtId="0" fontId="0" fillId="0" borderId="8" xfId="0" applyFont="1" applyBorder="1" applyAlignment="1">
      <alignment horizontal="center"/>
    </xf>
    <xf numFmtId="9" fontId="22" fillId="0" borderId="8" xfId="0" applyNumberFormat="1" applyFont="1" applyBorder="1" applyAlignment="1" applyProtection="1">
      <alignment horizontal="center" vertical="center" wrapText="1"/>
      <protection locked="0"/>
    </xf>
    <xf numFmtId="0" fontId="2" fillId="7" borderId="8" xfId="0" applyFont="1" applyFill="1" applyBorder="1"/>
    <xf numFmtId="0" fontId="22" fillId="7" borderId="8" xfId="0" applyFont="1" applyFill="1" applyBorder="1" applyAlignment="1">
      <alignment horizontal="center" vertical="center" wrapText="1"/>
    </xf>
    <xf numFmtId="0" fontId="0" fillId="0" borderId="17" xfId="0" applyFont="1" applyBorder="1" applyAlignment="1" applyProtection="1">
      <alignment horizontal="left" vertical="top" wrapText="1"/>
      <protection locked="0"/>
    </xf>
    <xf numFmtId="9" fontId="0" fillId="0" borderId="17" xfId="2" applyFont="1" applyBorder="1" applyAlignment="1" applyProtection="1">
      <alignment horizontal="center" vertical="top" wrapText="1"/>
      <protection locked="0"/>
    </xf>
    <xf numFmtId="9" fontId="0" fillId="0" borderId="17" xfId="2" applyFont="1" applyBorder="1" applyAlignment="1" applyProtection="1">
      <alignment horizontal="left" vertical="top" wrapText="1"/>
      <protection locked="0"/>
    </xf>
    <xf numFmtId="0" fontId="0" fillId="0" borderId="17"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24" xfId="0" applyFont="1" applyFill="1" applyBorder="1" applyAlignment="1">
      <alignment horizontal="center" vertical="top" wrapText="1"/>
    </xf>
    <xf numFmtId="0" fontId="2" fillId="7" borderId="8" xfId="0" applyFont="1" applyFill="1" applyBorder="1" applyAlignment="1" applyProtection="1">
      <alignment horizontal="left" vertical="top" wrapText="1"/>
      <protection locked="0"/>
    </xf>
    <xf numFmtId="9" fontId="0" fillId="7" borderId="8" xfId="2" applyFont="1" applyFill="1" applyBorder="1" applyAlignment="1" applyProtection="1">
      <alignment horizontal="center" vertical="top" wrapText="1"/>
      <protection locked="0"/>
    </xf>
    <xf numFmtId="9" fontId="0" fillId="7" borderId="8" xfId="2" applyFont="1" applyFill="1" applyBorder="1" applyAlignment="1" applyProtection="1">
      <alignment horizontal="left" vertical="top" wrapText="1"/>
      <protection locked="0"/>
    </xf>
    <xf numFmtId="0" fontId="0" fillId="7" borderId="8" xfId="0" applyFont="1" applyFill="1" applyBorder="1" applyAlignment="1">
      <alignment horizontal="center" vertical="top" wrapText="1"/>
    </xf>
    <xf numFmtId="0" fontId="0" fillId="7" borderId="8" xfId="0" applyFont="1" applyFill="1" applyBorder="1" applyAlignment="1">
      <alignment vertical="top" wrapText="1"/>
    </xf>
    <xf numFmtId="0" fontId="2" fillId="7" borderId="9" xfId="0" applyFont="1" applyFill="1" applyBorder="1" applyAlignment="1" applyProtection="1">
      <alignment horizontal="left" vertical="top" wrapText="1"/>
      <protection locked="0"/>
    </xf>
    <xf numFmtId="9" fontId="0" fillId="0" borderId="8" xfId="2" applyFont="1" applyFill="1" applyBorder="1" applyAlignment="1" applyProtection="1">
      <alignment horizontal="left" vertical="top" wrapText="1"/>
      <protection locked="0"/>
    </xf>
    <xf numFmtId="0" fontId="0" fillId="0" borderId="8" xfId="0" applyFont="1" applyFill="1" applyBorder="1" applyAlignment="1">
      <alignment vertical="top" wrapText="1"/>
    </xf>
    <xf numFmtId="9" fontId="0" fillId="0" borderId="17" xfId="2" applyFont="1" applyFill="1" applyBorder="1" applyAlignment="1" applyProtection="1">
      <alignment horizontal="left" vertical="top" wrapText="1"/>
      <protection locked="0"/>
    </xf>
    <xf numFmtId="0" fontId="0" fillId="0" borderId="17" xfId="0" applyFont="1" applyFill="1" applyBorder="1" applyAlignment="1">
      <alignment vertical="top" wrapText="1"/>
    </xf>
    <xf numFmtId="0" fontId="2" fillId="0" borderId="8" xfId="0" applyFont="1" applyBorder="1" applyAlignment="1" applyProtection="1">
      <alignment horizontal="left" vertical="top"/>
      <protection locked="0"/>
    </xf>
    <xf numFmtId="0" fontId="2" fillId="7" borderId="9" xfId="0" applyFont="1" applyFill="1" applyBorder="1"/>
    <xf numFmtId="0" fontId="2" fillId="7" borderId="7" xfId="0" applyFont="1" applyFill="1" applyBorder="1" applyAlignment="1" applyProtection="1">
      <alignment horizontal="center" vertical="center" wrapText="1"/>
      <protection locked="0"/>
    </xf>
    <xf numFmtId="0" fontId="2" fillId="7" borderId="7"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10" borderId="9" xfId="0" applyNumberFormat="1" applyFont="1" applyFill="1" applyBorder="1"/>
    <xf numFmtId="9" fontId="2" fillId="10" borderId="9" xfId="2" applyFont="1" applyFill="1" applyBorder="1" applyAlignment="1" applyProtection="1">
      <alignment horizontal="left" vertical="top"/>
      <protection locked="0"/>
    </xf>
    <xf numFmtId="9" fontId="2" fillId="10" borderId="7" xfId="2" applyFont="1" applyFill="1" applyBorder="1" applyAlignment="1" applyProtection="1">
      <alignment horizontal="left" vertical="top" wrapText="1"/>
      <protection locked="0"/>
    </xf>
    <xf numFmtId="0" fontId="2" fillId="10" borderId="7" xfId="0" applyFont="1" applyFill="1" applyBorder="1" applyAlignment="1">
      <alignment horizontal="center" vertical="top" wrapText="1"/>
    </xf>
    <xf numFmtId="0" fontId="2" fillId="10" borderId="7" xfId="0" applyFont="1" applyFill="1" applyBorder="1" applyAlignment="1">
      <alignment vertical="top" wrapText="1"/>
    </xf>
    <xf numFmtId="0" fontId="2" fillId="10" borderId="8" xfId="0" applyFont="1" applyFill="1" applyBorder="1" applyAlignment="1">
      <alignment horizontal="center" vertical="center" wrapText="1"/>
    </xf>
    <xf numFmtId="0" fontId="0" fillId="0" borderId="8" xfId="0" applyFont="1" applyBorder="1" applyAlignment="1">
      <alignment horizontal="center" vertical="center"/>
    </xf>
    <xf numFmtId="9" fontId="1" fillId="0" borderId="8" xfId="2" applyFont="1" applyBorder="1" applyAlignment="1" applyProtection="1">
      <alignment horizontal="left" vertical="center" wrapText="1"/>
      <protection locked="0"/>
    </xf>
    <xf numFmtId="9" fontId="0" fillId="0" borderId="8" xfId="2" applyFont="1" applyBorder="1" applyAlignment="1" applyProtection="1">
      <alignment horizontal="left" vertical="center" wrapText="1"/>
      <protection locked="0"/>
    </xf>
    <xf numFmtId="0" fontId="0" fillId="0" borderId="8" xfId="0" applyFont="1" applyBorder="1" applyAlignment="1" applyProtection="1">
      <alignment horizontal="center" vertical="top" wrapText="1"/>
      <protection locked="0"/>
    </xf>
    <xf numFmtId="0" fontId="0" fillId="0" borderId="8" xfId="0" applyFont="1" applyBorder="1" applyAlignment="1" applyProtection="1">
      <alignment horizontal="center" vertical="center" wrapText="1"/>
      <protection locked="0"/>
    </xf>
    <xf numFmtId="0" fontId="18" fillId="7" borderId="8" xfId="0" applyFont="1" applyFill="1" applyBorder="1" applyAlignment="1">
      <alignment horizontal="left" vertical="center" wrapText="1"/>
    </xf>
    <xf numFmtId="0" fontId="18" fillId="7" borderId="12"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0" fillId="0" borderId="8" xfId="0" applyFont="1" applyFill="1" applyBorder="1"/>
    <xf numFmtId="0" fontId="22" fillId="12" borderId="9" xfId="0" applyFont="1" applyFill="1" applyBorder="1" applyAlignment="1" applyProtection="1">
      <alignment horizontal="left" vertical="top" wrapText="1"/>
      <protection locked="0"/>
    </xf>
    <xf numFmtId="0" fontId="0" fillId="7" borderId="7" xfId="0" applyFont="1" applyFill="1" applyBorder="1"/>
    <xf numFmtId="9" fontId="0" fillId="7" borderId="7" xfId="2" applyFont="1" applyFill="1" applyBorder="1" applyAlignment="1" applyProtection="1">
      <alignment horizontal="center" vertical="top"/>
      <protection locked="0"/>
    </xf>
    <xf numFmtId="0" fontId="0" fillId="7" borderId="12" xfId="0" applyFont="1" applyFill="1" applyBorder="1"/>
    <xf numFmtId="0" fontId="2" fillId="7" borderId="8" xfId="0" applyNumberFormat="1" applyFont="1" applyFill="1" applyBorder="1"/>
    <xf numFmtId="44" fontId="0" fillId="0" borderId="8" xfId="1" applyFont="1" applyBorder="1" applyAlignment="1" applyProtection="1">
      <alignment horizontal="left" vertical="top" wrapText="1"/>
      <protection locked="0"/>
    </xf>
    <xf numFmtId="10" fontId="0" fillId="0" borderId="8" xfId="2" applyNumberFormat="1" applyFont="1" applyBorder="1" applyAlignment="1" applyProtection="1">
      <alignment horizontal="center" vertical="top" wrapText="1"/>
      <protection locked="0"/>
    </xf>
    <xf numFmtId="44" fontId="0" fillId="0" borderId="8" xfId="0" applyNumberFormat="1" applyFont="1" applyBorder="1" applyAlignment="1">
      <alignment vertical="top" wrapText="1"/>
    </xf>
    <xf numFmtId="165" fontId="0" fillId="0" borderId="0" xfId="0" applyNumberFormat="1" applyFont="1" applyAlignment="1">
      <alignment vertical="top" wrapText="1"/>
    </xf>
    <xf numFmtId="166" fontId="0" fillId="0" borderId="0" xfId="0" applyNumberFormat="1" applyFont="1" applyAlignment="1">
      <alignment vertical="top" wrapText="1"/>
    </xf>
    <xf numFmtId="44" fontId="0" fillId="0" borderId="0" xfId="0" applyNumberFormat="1" applyFont="1" applyAlignment="1">
      <alignment vertical="top" wrapText="1"/>
    </xf>
    <xf numFmtId="44" fontId="0" fillId="0" borderId="0" xfId="1" applyFont="1" applyAlignment="1">
      <alignment vertical="top" wrapText="1"/>
    </xf>
    <xf numFmtId="44" fontId="0" fillId="0" borderId="0" xfId="0" applyNumberFormat="1" applyFont="1" applyBorder="1" applyAlignment="1">
      <alignment vertical="top" wrapText="1"/>
    </xf>
    <xf numFmtId="44" fontId="0" fillId="0" borderId="8" xfId="1" applyFont="1" applyFill="1" applyBorder="1" applyAlignment="1">
      <alignment horizontal="center" vertical="top" wrapText="1"/>
    </xf>
    <xf numFmtId="44" fontId="0" fillId="0" borderId="19" xfId="1" applyFont="1" applyFill="1" applyBorder="1" applyAlignment="1">
      <alignment horizontal="center" vertical="top" wrapText="1"/>
    </xf>
    <xf numFmtId="44" fontId="0" fillId="0" borderId="17" xfId="1" applyFont="1" applyFill="1" applyBorder="1" applyAlignment="1">
      <alignment horizontal="center" vertical="top" wrapText="1"/>
    </xf>
    <xf numFmtId="0" fontId="0" fillId="0" borderId="8" xfId="0" applyFont="1" applyBorder="1" applyAlignment="1">
      <alignment horizontal="center" vertical="top" wrapText="1"/>
    </xf>
    <xf numFmtId="44" fontId="0" fillId="0" borderId="19" xfId="1" applyFont="1" applyBorder="1" applyAlignment="1" applyProtection="1">
      <alignment horizontal="left" vertical="top" wrapText="1"/>
      <protection locked="0"/>
    </xf>
    <xf numFmtId="44" fontId="0" fillId="0" borderId="19" xfId="0" applyNumberFormat="1" applyFont="1" applyBorder="1" applyAlignment="1">
      <alignment vertical="top" wrapText="1"/>
    </xf>
    <xf numFmtId="44" fontId="0" fillId="0" borderId="8" xfId="1" applyFont="1" applyBorder="1"/>
    <xf numFmtId="44" fontId="0" fillId="0" borderId="8" xfId="0" applyNumberFormat="1" applyFont="1" applyBorder="1"/>
    <xf numFmtId="0" fontId="0" fillId="0" borderId="0" xfId="0" applyFont="1" applyFill="1" applyAlignment="1">
      <alignment vertical="top" wrapText="1"/>
    </xf>
    <xf numFmtId="0" fontId="25" fillId="0" borderId="8" xfId="0" applyFont="1" applyFill="1" applyBorder="1" applyAlignment="1">
      <alignment horizontal="center" vertical="top" wrapText="1"/>
    </xf>
    <xf numFmtId="44" fontId="25" fillId="0" borderId="8" xfId="1" applyFont="1" applyFill="1" applyBorder="1" applyAlignment="1" applyProtection="1">
      <alignment horizontal="left" vertical="top" wrapText="1"/>
      <protection locked="0"/>
    </xf>
    <xf numFmtId="44" fontId="25" fillId="0" borderId="8" xfId="0" applyNumberFormat="1" applyFont="1" applyFill="1" applyBorder="1" applyAlignment="1">
      <alignment vertical="top" wrapText="1"/>
    </xf>
    <xf numFmtId="166" fontId="0" fillId="0" borderId="0" xfId="0" applyNumberFormat="1" applyFont="1"/>
    <xf numFmtId="44" fontId="0" fillId="0" borderId="8" xfId="1" applyNumberFormat="1" applyFont="1" applyBorder="1"/>
    <xf numFmtId="44" fontId="0" fillId="0" borderId="8" xfId="1" applyFont="1" applyFill="1" applyBorder="1"/>
    <xf numFmtId="0" fontId="23" fillId="0" borderId="6" xfId="0" applyFont="1" applyFill="1" applyBorder="1" applyAlignment="1" applyProtection="1">
      <alignment horizontal="left" wrapText="1"/>
      <protection locked="0"/>
    </xf>
    <xf numFmtId="0" fontId="0" fillId="0" borderId="8" xfId="0" applyFont="1" applyFill="1" applyBorder="1" applyAlignment="1" applyProtection="1">
      <alignment horizontal="left" vertical="top" wrapText="1"/>
      <protection locked="0"/>
    </xf>
    <xf numFmtId="9" fontId="0" fillId="0" borderId="8" xfId="2" applyFont="1" applyFill="1" applyBorder="1" applyAlignment="1" applyProtection="1">
      <alignment horizontal="center" vertical="top" wrapText="1"/>
      <protection locked="0"/>
    </xf>
    <xf numFmtId="0" fontId="0" fillId="4" borderId="8" xfId="0" applyFont="1" applyFill="1" applyBorder="1" applyAlignment="1" applyProtection="1">
      <alignment horizontal="left" vertical="top" wrapText="1"/>
      <protection locked="0"/>
    </xf>
    <xf numFmtId="164" fontId="0" fillId="0" borderId="8" xfId="2" applyNumberFormat="1" applyFont="1" applyBorder="1" applyAlignment="1" applyProtection="1">
      <alignment horizontal="center" vertical="top" wrapText="1"/>
      <protection locked="0"/>
    </xf>
    <xf numFmtId="44" fontId="0" fillId="0" borderId="8" xfId="1" applyFont="1" applyFill="1" applyBorder="1" applyAlignment="1" applyProtection="1">
      <alignment horizontal="left" vertical="top" wrapText="1"/>
      <protection locked="0"/>
    </xf>
    <xf numFmtId="44" fontId="0" fillId="0" borderId="8" xfId="1" applyFont="1" applyBorder="1" applyAlignment="1">
      <alignment vertical="top" wrapText="1"/>
    </xf>
    <xf numFmtId="44" fontId="0" fillId="0" borderId="8" xfId="1" applyFont="1" applyFill="1" applyBorder="1" applyAlignment="1">
      <alignment vertical="top" wrapText="1"/>
    </xf>
    <xf numFmtId="44" fontId="0" fillId="0" borderId="0" xfId="1" applyFont="1" applyFill="1" applyAlignment="1">
      <alignment vertical="top" wrapText="1"/>
    </xf>
    <xf numFmtId="0" fontId="24" fillId="0" borderId="8" xfId="0" applyFont="1" applyBorder="1" applyAlignment="1">
      <alignment vertical="top" wrapText="1"/>
    </xf>
    <xf numFmtId="0" fontId="27" fillId="0" borderId="0" xfId="0" applyFont="1"/>
    <xf numFmtId="0" fontId="24" fillId="0" borderId="0" xfId="0" applyFont="1"/>
    <xf numFmtId="44" fontId="0" fillId="0" borderId="0" xfId="1" applyFont="1"/>
    <xf numFmtId="0" fontId="0" fillId="0" borderId="0" xfId="0" applyFont="1" applyFill="1"/>
    <xf numFmtId="0" fontId="0" fillId="0" borderId="8" xfId="0" applyFont="1" applyFill="1" applyBorder="1" applyAlignment="1">
      <alignment wrapText="1"/>
    </xf>
    <xf numFmtId="0" fontId="0" fillId="0" borderId="8" xfId="0" applyFont="1" applyFill="1" applyBorder="1" applyAlignment="1">
      <alignment horizontal="center" vertical="center"/>
    </xf>
    <xf numFmtId="0" fontId="0" fillId="0" borderId="8" xfId="0" applyFont="1" applyFill="1" applyBorder="1" applyAlignment="1">
      <alignment horizontal="center"/>
    </xf>
    <xf numFmtId="44" fontId="0" fillId="0" borderId="8" xfId="0" applyNumberFormat="1" applyFont="1" applyFill="1" applyBorder="1"/>
    <xf numFmtId="44" fontId="0" fillId="0" borderId="0" xfId="1" applyFont="1" applyFill="1"/>
    <xf numFmtId="0" fontId="0" fillId="0" borderId="0" xfId="0" applyFont="1" applyAlignment="1">
      <alignment horizontal="center" vertical="top" wrapText="1"/>
    </xf>
    <xf numFmtId="0" fontId="0" fillId="0" borderId="8" xfId="0" applyFont="1" applyFill="1" applyBorder="1" applyAlignment="1" applyProtection="1">
      <alignment horizontal="center" vertical="center" wrapText="1"/>
      <protection locked="0"/>
    </xf>
    <xf numFmtId="0" fontId="0" fillId="0" borderId="8" xfId="0" applyFont="1" applyFill="1" applyBorder="1" applyAlignment="1" applyProtection="1">
      <alignment horizontal="center" vertical="top" wrapText="1"/>
      <protection locked="0"/>
    </xf>
    <xf numFmtId="0" fontId="0" fillId="0" borderId="8" xfId="0" applyNumberFormat="1" applyFont="1" applyFill="1" applyBorder="1" applyAlignment="1" applyProtection="1">
      <alignment horizontal="left" vertical="top" wrapText="1"/>
      <protection locked="0"/>
    </xf>
    <xf numFmtId="0" fontId="0" fillId="0" borderId="8" xfId="0" applyNumberFormat="1" applyFont="1" applyFill="1" applyBorder="1" applyAlignment="1">
      <alignment horizontal="center" vertical="center"/>
    </xf>
    <xf numFmtId="44" fontId="0" fillId="0" borderId="8" xfId="0" applyNumberFormat="1" applyFont="1" applyFill="1" applyBorder="1" applyAlignment="1">
      <alignment wrapText="1"/>
    </xf>
    <xf numFmtId="0" fontId="15" fillId="13" borderId="8" xfId="0" applyFont="1" applyFill="1" applyBorder="1" applyAlignment="1">
      <alignment horizontal="center" wrapText="1"/>
    </xf>
    <xf numFmtId="166" fontId="0" fillId="0" borderId="8" xfId="0" applyNumberFormat="1" applyFont="1" applyBorder="1" applyAlignment="1">
      <alignment vertical="top" wrapText="1"/>
    </xf>
    <xf numFmtId="0" fontId="12" fillId="0" borderId="8" xfId="3" applyBorder="1"/>
    <xf numFmtId="44" fontId="0" fillId="0" borderId="8" xfId="0" applyNumberFormat="1" applyFont="1" applyFill="1" applyBorder="1" applyAlignment="1">
      <alignment vertical="top" wrapText="1"/>
    </xf>
    <xf numFmtId="0" fontId="12" fillId="0" borderId="8" xfId="3" applyFill="1" applyBorder="1"/>
    <xf numFmtId="0" fontId="12" fillId="0" borderId="0" xfId="3" applyFill="1"/>
    <xf numFmtId="0" fontId="0" fillId="7" borderId="8" xfId="0" applyFont="1" applyFill="1" applyBorder="1" applyAlignment="1">
      <alignment wrapText="1"/>
    </xf>
    <xf numFmtId="0" fontId="0" fillId="7" borderId="8" xfId="0" applyFont="1" applyFill="1" applyBorder="1"/>
    <xf numFmtId="0" fontId="0" fillId="7" borderId="8" xfId="0" applyFont="1" applyFill="1" applyBorder="1" applyAlignment="1">
      <alignment horizontal="center"/>
    </xf>
    <xf numFmtId="44" fontId="0" fillId="7" borderId="8" xfId="1" applyFont="1" applyFill="1" applyBorder="1" applyAlignment="1">
      <alignment horizontal="center" vertical="top" wrapText="1"/>
    </xf>
    <xf numFmtId="44" fontId="0" fillId="7" borderId="8" xfId="0" applyNumberFormat="1" applyFont="1" applyFill="1" applyBorder="1" applyAlignment="1">
      <alignment vertical="top" wrapText="1"/>
    </xf>
    <xf numFmtId="0" fontId="29" fillId="4" borderId="8" xfId="3" applyFont="1" applyFill="1" applyBorder="1"/>
    <xf numFmtId="0" fontId="12" fillId="4" borderId="8" xfId="3" applyFill="1" applyBorder="1"/>
    <xf numFmtId="0" fontId="28" fillId="0" borderId="8" xfId="3" applyFont="1" applyBorder="1"/>
    <xf numFmtId="0" fontId="0" fillId="10" borderId="8" xfId="0" applyFont="1" applyFill="1" applyBorder="1" applyAlignment="1" applyProtection="1">
      <alignment horizontal="left" vertical="top" wrapText="1"/>
      <protection locked="0"/>
    </xf>
    <xf numFmtId="9" fontId="2" fillId="10" borderId="8" xfId="2" applyFont="1" applyFill="1" applyBorder="1" applyAlignment="1" applyProtection="1">
      <alignment horizontal="center" vertical="top"/>
      <protection locked="0"/>
    </xf>
    <xf numFmtId="9" fontId="0" fillId="10" borderId="8" xfId="2" applyFont="1" applyFill="1" applyBorder="1" applyAlignment="1" applyProtection="1">
      <alignment horizontal="left" vertical="top" wrapText="1"/>
      <protection locked="0"/>
    </xf>
    <xf numFmtId="0" fontId="0" fillId="10" borderId="8" xfId="0" applyFont="1" applyFill="1" applyBorder="1" applyAlignment="1">
      <alignment horizontal="center" vertical="top" wrapText="1"/>
    </xf>
    <xf numFmtId="0" fontId="0" fillId="10" borderId="8" xfId="0" applyFont="1" applyFill="1" applyBorder="1" applyAlignment="1">
      <alignment vertical="top" wrapText="1"/>
    </xf>
    <xf numFmtId="0" fontId="23" fillId="0" borderId="8" xfId="0" applyFont="1" applyFill="1" applyBorder="1" applyAlignment="1" applyProtection="1">
      <alignment horizontal="left" vertical="top" wrapText="1"/>
      <protection locked="0"/>
    </xf>
    <xf numFmtId="0" fontId="2" fillId="7" borderId="8" xfId="0" applyFont="1" applyFill="1" applyBorder="1" applyAlignment="1" applyProtection="1">
      <alignment horizontal="left" vertical="top"/>
      <protection locked="0"/>
    </xf>
    <xf numFmtId="0" fontId="2" fillId="10" borderId="8" xfId="0" applyFont="1" applyFill="1" applyBorder="1" applyAlignment="1" applyProtection="1">
      <alignment horizontal="left" vertical="top"/>
      <protection locked="0"/>
    </xf>
    <xf numFmtId="9" fontId="0" fillId="10" borderId="8" xfId="2" applyFont="1" applyFill="1" applyBorder="1" applyAlignment="1" applyProtection="1">
      <alignment horizontal="center" vertical="top"/>
      <protection locked="0"/>
    </xf>
    <xf numFmtId="0" fontId="15" fillId="0" borderId="8" xfId="0" applyFont="1" applyFill="1" applyBorder="1" applyAlignment="1">
      <alignment horizontal="center" wrapText="1"/>
    </xf>
    <xf numFmtId="9" fontId="0" fillId="10" borderId="8" xfId="2" applyFont="1" applyFill="1" applyBorder="1" applyAlignment="1" applyProtection="1">
      <alignment horizontal="left" vertical="top"/>
      <protection locked="0"/>
    </xf>
    <xf numFmtId="0" fontId="0" fillId="10" borderId="8" xfId="0" applyFont="1" applyFill="1" applyBorder="1" applyAlignment="1">
      <alignment horizontal="center" vertical="top"/>
    </xf>
    <xf numFmtId="0" fontId="0" fillId="10" borderId="8" xfId="0" applyFont="1" applyFill="1" applyBorder="1" applyAlignment="1">
      <alignment vertical="top"/>
    </xf>
    <xf numFmtId="9" fontId="2" fillId="10" borderId="8" xfId="2" applyFont="1" applyFill="1" applyBorder="1" applyAlignment="1" applyProtection="1">
      <alignment horizontal="left" vertical="top"/>
      <protection locked="0"/>
    </xf>
    <xf numFmtId="9" fontId="2" fillId="10" borderId="8" xfId="2" applyFont="1" applyFill="1" applyBorder="1" applyAlignment="1" applyProtection="1">
      <alignment horizontal="left" vertical="top" wrapText="1"/>
      <protection locked="0"/>
    </xf>
    <xf numFmtId="0" fontId="2" fillId="10" borderId="8" xfId="0" applyFont="1" applyFill="1" applyBorder="1" applyAlignment="1">
      <alignment horizontal="center" vertical="top" wrapText="1"/>
    </xf>
    <xf numFmtId="0" fontId="2" fillId="10" borderId="8" xfId="0" applyFont="1" applyFill="1" applyBorder="1" applyAlignment="1">
      <alignment vertical="top" wrapText="1"/>
    </xf>
    <xf numFmtId="9" fontId="2" fillId="7" borderId="8" xfId="2" applyFont="1" applyFill="1" applyBorder="1" applyAlignment="1" applyProtection="1">
      <alignment horizontal="left" vertical="top"/>
      <protection locked="0"/>
    </xf>
    <xf numFmtId="0" fontId="26" fillId="7" borderId="8" xfId="0" applyFont="1" applyFill="1" applyBorder="1" applyAlignment="1">
      <alignment vertical="top" wrapText="1"/>
    </xf>
    <xf numFmtId="0" fontId="2" fillId="7" borderId="8" xfId="0" applyFont="1" applyFill="1" applyBorder="1" applyAlignment="1" applyProtection="1">
      <alignment horizontal="center" vertical="center" wrapText="1"/>
      <protection locked="0"/>
    </xf>
    <xf numFmtId="0" fontId="2" fillId="10" borderId="8" xfId="0" applyNumberFormat="1" applyFont="1" applyFill="1" applyBorder="1"/>
    <xf numFmtId="0" fontId="0" fillId="10" borderId="8" xfId="0" applyFont="1" applyFill="1" applyBorder="1"/>
    <xf numFmtId="0" fontId="22" fillId="12" borderId="8" xfId="0" applyFont="1" applyFill="1" applyBorder="1" applyAlignment="1" applyProtection="1">
      <alignment horizontal="left" vertical="top" wrapText="1"/>
      <protection locked="0"/>
    </xf>
    <xf numFmtId="9" fontId="0" fillId="7" borderId="8" xfId="2" applyFont="1" applyFill="1" applyBorder="1" applyAlignment="1" applyProtection="1">
      <alignment horizontal="center" vertical="top"/>
      <protection locked="0"/>
    </xf>
    <xf numFmtId="0" fontId="23" fillId="0" borderId="8" xfId="0" applyFont="1" applyBorder="1" applyAlignment="1" applyProtection="1">
      <alignment horizontal="left" vertical="top" wrapText="1"/>
      <protection locked="0"/>
    </xf>
    <xf numFmtId="0" fontId="23" fillId="0" borderId="8" xfId="0" applyFont="1" applyFill="1" applyBorder="1" applyAlignment="1" applyProtection="1">
      <alignment horizontal="left" wrapText="1"/>
      <protection locked="0"/>
    </xf>
    <xf numFmtId="0" fontId="2" fillId="10" borderId="8" xfId="0" applyFont="1" applyFill="1" applyBorder="1" applyAlignment="1" applyProtection="1">
      <alignment horizontal="left" vertical="top" wrapText="1"/>
      <protection locked="0"/>
    </xf>
    <xf numFmtId="9" fontId="0" fillId="10" borderId="8" xfId="2" applyFont="1" applyFill="1" applyBorder="1" applyAlignment="1" applyProtection="1">
      <alignment horizontal="center" vertical="top" wrapText="1"/>
      <protection locked="0"/>
    </xf>
    <xf numFmtId="0" fontId="24" fillId="10" borderId="8" xfId="0" applyFont="1" applyFill="1" applyBorder="1"/>
    <xf numFmtId="0" fontId="2" fillId="10" borderId="8" xfId="0" applyFont="1" applyFill="1" applyBorder="1"/>
    <xf numFmtId="0" fontId="12" fillId="0" borderId="8" xfId="3" applyBorder="1" applyAlignment="1">
      <alignment horizontal="center" vertical="center"/>
    </xf>
    <xf numFmtId="44" fontId="0" fillId="0" borderId="0" xfId="0" applyNumberFormat="1" applyFont="1" applyFill="1" applyAlignment="1">
      <alignment vertical="top" wrapText="1"/>
    </xf>
    <xf numFmtId="44" fontId="0" fillId="0" borderId="0" xfId="1" applyFont="1" applyFill="1" applyBorder="1" applyAlignment="1" applyProtection="1">
      <alignment horizontal="left" vertical="top" wrapText="1"/>
      <protection locked="0"/>
    </xf>
    <xf numFmtId="9" fontId="0" fillId="0" borderId="17" xfId="2" applyFont="1" applyFill="1" applyBorder="1" applyAlignment="1" applyProtection="1">
      <alignment horizontal="center" vertical="top" wrapText="1"/>
      <protection locked="0"/>
    </xf>
    <xf numFmtId="44" fontId="0" fillId="0" borderId="19" xfId="1" applyFont="1" applyFill="1" applyBorder="1" applyAlignment="1" applyProtection="1">
      <alignment horizontal="left" vertical="top" wrapText="1"/>
      <protection locked="0"/>
    </xf>
    <xf numFmtId="44" fontId="0" fillId="0" borderId="19" xfId="0" applyNumberFormat="1" applyFont="1" applyFill="1" applyBorder="1" applyAlignment="1">
      <alignment vertical="top" wrapText="1"/>
    </xf>
    <xf numFmtId="0" fontId="23" fillId="0" borderId="17" xfId="0" applyFont="1" applyFill="1" applyBorder="1" applyAlignment="1" applyProtection="1">
      <alignment horizontal="left" vertical="top" wrapText="1"/>
      <protection locked="0"/>
    </xf>
    <xf numFmtId="9" fontId="0" fillId="0" borderId="8" xfId="2" applyFont="1" applyFill="1" applyBorder="1" applyAlignment="1" applyProtection="1">
      <alignment horizontal="center" vertical="top"/>
      <protection locked="0"/>
    </xf>
    <xf numFmtId="44" fontId="0" fillId="0" borderId="8" xfId="1" applyNumberFormat="1" applyFont="1" applyFill="1" applyBorder="1"/>
    <xf numFmtId="44" fontId="0" fillId="0" borderId="0" xfId="1" applyFont="1" applyFill="1" applyAlignment="1">
      <alignment horizontal="left" wrapText="1"/>
    </xf>
    <xf numFmtId="0" fontId="0" fillId="0" borderId="0" xfId="0" applyFont="1" applyFill="1" applyAlignment="1">
      <alignment horizontal="left" wrapText="1"/>
    </xf>
    <xf numFmtId="44" fontId="0" fillId="0" borderId="0" xfId="0" applyNumberFormat="1" applyFont="1" applyFill="1" applyAlignment="1">
      <alignment horizontal="left" wrapText="1"/>
    </xf>
    <xf numFmtId="44" fontId="0" fillId="0" borderId="0" xfId="0" applyNumberFormat="1" applyFont="1" applyFill="1" applyAlignment="1">
      <alignment horizontal="left"/>
    </xf>
    <xf numFmtId="9" fontId="25" fillId="0" borderId="8" xfId="2" applyFont="1" applyFill="1" applyBorder="1" applyAlignment="1" applyProtection="1">
      <alignment horizontal="center" vertical="top"/>
      <protection locked="0"/>
    </xf>
    <xf numFmtId="44" fontId="25" fillId="0" borderId="8" xfId="1" applyFont="1" applyFill="1" applyBorder="1"/>
    <xf numFmtId="0" fontId="25" fillId="0" borderId="8" xfId="0" applyFont="1" applyFill="1" applyBorder="1" applyAlignment="1">
      <alignment horizontal="center"/>
    </xf>
    <xf numFmtId="44" fontId="25" fillId="0" borderId="8" xfId="1" applyNumberFormat="1" applyFont="1" applyFill="1" applyBorder="1"/>
    <xf numFmtId="0" fontId="25" fillId="0" borderId="0" xfId="0" applyFont="1" applyFill="1"/>
    <xf numFmtId="0" fontId="0" fillId="0" borderId="0" xfId="0" applyFont="1" applyFill="1" applyAlignment="1">
      <alignment horizontal="left"/>
    </xf>
    <xf numFmtId="0" fontId="2" fillId="0" borderId="9" xfId="0" applyFont="1" applyFill="1" applyBorder="1" applyAlignment="1" applyProtection="1">
      <alignment horizontal="left" vertical="top" wrapText="1"/>
      <protection locked="0"/>
    </xf>
    <xf numFmtId="9" fontId="0" fillId="0" borderId="7" xfId="2" applyFont="1" applyFill="1" applyBorder="1" applyAlignment="1" applyProtection="1">
      <alignment horizontal="center" vertical="top" wrapText="1"/>
      <protection locked="0"/>
    </xf>
    <xf numFmtId="9" fontId="0" fillId="0" borderId="7" xfId="2" applyFont="1" applyFill="1" applyBorder="1" applyAlignment="1" applyProtection="1">
      <alignment horizontal="center" vertical="top"/>
      <protection locked="0"/>
    </xf>
    <xf numFmtId="0" fontId="0" fillId="0" borderId="7" xfId="0" applyFont="1" applyFill="1" applyBorder="1"/>
    <xf numFmtId="0" fontId="0" fillId="0" borderId="12" xfId="0" applyFont="1" applyFill="1" applyBorder="1"/>
    <xf numFmtId="0" fontId="0" fillId="0" borderId="8" xfId="0" applyFont="1" applyFill="1" applyBorder="1" applyAlignment="1">
      <alignment horizontal="center" vertical="top"/>
    </xf>
    <xf numFmtId="9" fontId="0" fillId="0" borderId="19" xfId="2" applyFont="1" applyFill="1" applyBorder="1" applyAlignment="1" applyProtection="1">
      <alignment horizontal="center" vertical="top" wrapText="1"/>
      <protection locked="0"/>
    </xf>
    <xf numFmtId="0" fontId="2" fillId="0" borderId="10" xfId="0" applyFont="1" applyFill="1" applyBorder="1" applyAlignment="1">
      <alignment horizontal="center" vertical="center" wrapText="1"/>
    </xf>
    <xf numFmtId="165" fontId="0" fillId="0" borderId="0" xfId="0" applyNumberFormat="1" applyFont="1" applyBorder="1"/>
    <xf numFmtId="0" fontId="2" fillId="0" borderId="0" xfId="0" applyFont="1" applyFill="1" applyBorder="1" applyAlignment="1">
      <alignment horizontal="center" vertical="center" wrapText="1"/>
    </xf>
    <xf numFmtId="0" fontId="2" fillId="0" borderId="8" xfId="0" applyFont="1" applyFill="1" applyBorder="1" applyAlignment="1" applyProtection="1">
      <alignment horizontal="left" vertical="top" wrapText="1"/>
      <protection locked="0"/>
    </xf>
    <xf numFmtId="0" fontId="25" fillId="0" borderId="17" xfId="0" applyFont="1" applyFill="1" applyBorder="1" applyAlignment="1" applyProtection="1">
      <alignment horizontal="left" vertical="top" wrapText="1"/>
      <protection locked="0"/>
    </xf>
    <xf numFmtId="0" fontId="25" fillId="0" borderId="8" xfId="0" applyFont="1" applyFill="1" applyBorder="1" applyAlignment="1" applyProtection="1">
      <alignment horizontal="left" vertical="top" wrapText="1"/>
      <protection locked="0"/>
    </xf>
    <xf numFmtId="0" fontId="12" fillId="9" borderId="0" xfId="3" applyFill="1"/>
    <xf numFmtId="0" fontId="0" fillId="9" borderId="13" xfId="0" applyFont="1" applyFill="1" applyBorder="1" applyAlignment="1">
      <alignment horizontal="center" vertical="top" wrapText="1"/>
    </xf>
    <xf numFmtId="0" fontId="0" fillId="9" borderId="0" xfId="0" applyFont="1" applyFill="1" applyAlignment="1">
      <alignment vertical="top" wrapText="1"/>
    </xf>
    <xf numFmtId="0" fontId="2" fillId="7" borderId="8" xfId="0" applyFont="1" applyFill="1" applyBorder="1" applyAlignment="1" applyProtection="1">
      <alignment horizontal="left" vertical="top" wrapText="1"/>
      <protection locked="0"/>
    </xf>
    <xf numFmtId="0" fontId="28" fillId="4" borderId="8" xfId="3" applyFont="1" applyFill="1" applyBorder="1"/>
    <xf numFmtId="0" fontId="31" fillId="2" borderId="4" xfId="0" applyFont="1" applyFill="1" applyBorder="1" applyAlignment="1">
      <alignment horizontal="left" vertical="top"/>
    </xf>
    <xf numFmtId="0" fontId="31" fillId="2" borderId="5" xfId="0" applyFont="1" applyFill="1" applyBorder="1" applyAlignment="1">
      <alignment horizontal="center" vertical="top"/>
    </xf>
    <xf numFmtId="0" fontId="31" fillId="2" borderId="6" xfId="0" applyFont="1" applyFill="1" applyBorder="1" applyAlignment="1">
      <alignment horizontal="center" vertical="top"/>
    </xf>
    <xf numFmtId="0" fontId="0" fillId="0" borderId="19" xfId="0" applyFont="1" applyFill="1" applyBorder="1" applyAlignment="1" applyProtection="1">
      <alignment horizontal="left" vertical="top" wrapText="1"/>
      <protection locked="0"/>
    </xf>
    <xf numFmtId="0" fontId="0" fillId="10" borderId="7" xfId="0" applyFont="1" applyFill="1" applyBorder="1" applyAlignment="1">
      <alignment vertical="top"/>
    </xf>
    <xf numFmtId="9" fontId="2" fillId="7" borderId="17" xfId="2" applyFont="1" applyFill="1" applyBorder="1" applyAlignment="1" applyProtection="1">
      <alignment horizontal="center" vertical="center"/>
      <protection locked="0"/>
    </xf>
    <xf numFmtId="10" fontId="0" fillId="0" borderId="19" xfId="2" applyNumberFormat="1" applyFont="1" applyBorder="1" applyAlignment="1" applyProtection="1">
      <alignment horizontal="center" vertical="top" wrapText="1"/>
      <protection locked="0"/>
    </xf>
    <xf numFmtId="0" fontId="0" fillId="10" borderId="4" xfId="0" applyFont="1" applyFill="1" applyBorder="1" applyAlignment="1" applyProtection="1">
      <alignment horizontal="left" vertical="top" wrapText="1"/>
      <protection locked="0"/>
    </xf>
    <xf numFmtId="9" fontId="2" fillId="10" borderId="5" xfId="2" applyFont="1" applyFill="1" applyBorder="1" applyAlignment="1" applyProtection="1">
      <alignment horizontal="center" vertical="top"/>
      <protection locked="0"/>
    </xf>
    <xf numFmtId="9" fontId="0" fillId="10" borderId="5" xfId="2" applyFont="1" applyFill="1" applyBorder="1" applyAlignment="1" applyProtection="1">
      <alignment horizontal="left" vertical="top" wrapText="1"/>
      <protection locked="0"/>
    </xf>
    <xf numFmtId="0" fontId="0" fillId="10" borderId="5" xfId="0" applyFont="1" applyFill="1" applyBorder="1" applyAlignment="1">
      <alignment horizontal="center" vertical="top" wrapText="1"/>
    </xf>
    <xf numFmtId="0" fontId="0" fillId="10" borderId="6" xfId="0" applyFont="1" applyFill="1" applyBorder="1" applyAlignment="1">
      <alignment vertical="top" wrapText="1"/>
    </xf>
    <xf numFmtId="9" fontId="2" fillId="7" borderId="17" xfId="2" applyFont="1" applyFill="1" applyBorder="1" applyAlignment="1" applyProtection="1">
      <alignment horizontal="center" vertical="center" wrapText="1"/>
      <protection locked="0"/>
    </xf>
    <xf numFmtId="0" fontId="2" fillId="7" borderId="17"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0" fillId="0" borderId="10" xfId="0" applyFont="1" applyFill="1" applyBorder="1" applyAlignment="1">
      <alignment vertical="top" wrapText="1"/>
    </xf>
    <xf numFmtId="0" fontId="0" fillId="0" borderId="0" xfId="0" applyFont="1" applyFill="1" applyBorder="1" applyAlignment="1">
      <alignment vertical="top" wrapText="1"/>
    </xf>
    <xf numFmtId="0" fontId="12" fillId="11" borderId="3" xfId="3" applyFill="1" applyBorder="1"/>
    <xf numFmtId="0" fontId="12" fillId="11" borderId="11" xfId="3" applyFill="1" applyBorder="1"/>
    <xf numFmtId="0" fontId="12" fillId="11" borderId="6" xfId="3" applyFill="1" applyBorder="1"/>
    <xf numFmtId="9" fontId="2" fillId="7" borderId="8" xfId="2" applyFont="1" applyFill="1" applyBorder="1" applyAlignment="1" applyProtection="1">
      <alignment horizontal="left" vertical="center"/>
      <protection locked="0"/>
    </xf>
    <xf numFmtId="0" fontId="19" fillId="7" borderId="9" xfId="3" applyFont="1" applyFill="1" applyBorder="1" applyAlignment="1">
      <alignment horizontal="left" vertical="top" wrapText="1"/>
    </xf>
    <xf numFmtId="0" fontId="19" fillId="7" borderId="7" xfId="3" applyFont="1" applyFill="1" applyBorder="1" applyAlignment="1">
      <alignment horizontal="left" vertical="top" wrapText="1"/>
    </xf>
    <xf numFmtId="0" fontId="0" fillId="0" borderId="7" xfId="0" applyBorder="1" applyAlignment="1">
      <alignment vertical="top" wrapText="1"/>
    </xf>
    <xf numFmtId="0" fontId="2" fillId="7" borderId="9" xfId="0" applyFont="1" applyFill="1" applyBorder="1" applyAlignment="1" applyProtection="1">
      <alignment horizontal="left" vertical="top" wrapText="1"/>
      <protection locked="0"/>
    </xf>
    <xf numFmtId="0" fontId="2" fillId="7" borderId="7" xfId="0" applyFont="1" applyFill="1" applyBorder="1" applyAlignment="1" applyProtection="1">
      <alignment horizontal="left" vertical="top" wrapText="1"/>
      <protection locked="0"/>
    </xf>
    <xf numFmtId="0" fontId="2" fillId="7" borderId="12" xfId="0" applyFont="1" applyFill="1" applyBorder="1" applyAlignment="1" applyProtection="1">
      <alignment horizontal="left" vertical="top" wrapText="1"/>
      <protection locked="0"/>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6" fillId="2" borderId="1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6" fillId="2" borderId="3" xfId="0" applyFont="1" applyFill="1" applyBorder="1" applyAlignment="1">
      <alignment horizontal="center" vertical="center" wrapText="1"/>
    </xf>
    <xf numFmtId="0" fontId="2" fillId="0" borderId="5" xfId="0" applyFont="1" applyBorder="1" applyAlignment="1" applyProtection="1">
      <alignment horizontal="left" vertical="center"/>
      <protection locked="0"/>
    </xf>
    <xf numFmtId="0" fontId="2" fillId="0" borderId="9"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19" fillId="7" borderId="8" xfId="3" applyFont="1" applyFill="1" applyBorder="1" applyAlignment="1">
      <alignment horizontal="left" vertical="top" wrapText="1"/>
    </xf>
    <xf numFmtId="0" fontId="0" fillId="0" borderId="8" xfId="0" applyBorder="1" applyAlignment="1">
      <alignment vertical="top" wrapText="1"/>
    </xf>
    <xf numFmtId="0" fontId="30" fillId="0" borderId="9" xfId="3" applyFont="1" applyBorder="1" applyAlignment="1">
      <alignment horizontal="center"/>
    </xf>
    <xf numFmtId="0" fontId="26" fillId="0" borderId="7" xfId="0" applyFont="1" applyBorder="1" applyAlignment="1">
      <alignment horizontal="center"/>
    </xf>
    <xf numFmtId="0" fontId="26" fillId="0" borderId="12" xfId="0" applyFont="1" applyBorder="1" applyAlignment="1">
      <alignment horizontal="center"/>
    </xf>
    <xf numFmtId="0" fontId="0" fillId="0" borderId="12" xfId="0" applyBorder="1" applyAlignment="1">
      <alignment vertical="top" wrapText="1"/>
    </xf>
    <xf numFmtId="0" fontId="2" fillId="7" borderId="8" xfId="0" applyFont="1" applyFill="1" applyBorder="1" applyAlignment="1" applyProtection="1">
      <alignment horizontal="left" vertical="top" wrapText="1"/>
      <protection locked="0"/>
    </xf>
    <xf numFmtId="0" fontId="2" fillId="7" borderId="8" xfId="0" applyFont="1" applyFill="1" applyBorder="1" applyAlignment="1" applyProtection="1">
      <alignment horizontal="center" vertical="top" wrapText="1"/>
      <protection locked="0"/>
    </xf>
    <xf numFmtId="0" fontId="2" fillId="0" borderId="8" xfId="0" applyFont="1" applyBorder="1" applyAlignment="1" applyProtection="1">
      <alignment horizontal="left" vertical="top" wrapText="1"/>
      <protection locked="0"/>
    </xf>
    <xf numFmtId="0" fontId="20" fillId="11" borderId="8" xfId="3" applyFont="1" applyFill="1" applyBorder="1" applyAlignment="1">
      <alignment horizontal="center" vertical="center"/>
    </xf>
    <xf numFmtId="0" fontId="20" fillId="11" borderId="9" xfId="3" applyFont="1" applyFill="1" applyBorder="1" applyAlignment="1">
      <alignment horizontal="center" vertical="center"/>
    </xf>
    <xf numFmtId="0" fontId="21" fillId="0" borderId="0" xfId="0" applyFont="1" applyBorder="1" applyAlignment="1" applyProtection="1">
      <alignment horizontal="center" vertical="center"/>
      <protection locked="0"/>
    </xf>
    <xf numFmtId="0" fontId="8" fillId="3" borderId="0" xfId="0" applyFont="1" applyFill="1" applyAlignment="1">
      <alignment wrapText="1"/>
    </xf>
    <xf numFmtId="0" fontId="0" fillId="0" borderId="7" xfId="0" applyBorder="1" applyAlignment="1">
      <alignment horizontal="center"/>
    </xf>
    <xf numFmtId="0" fontId="0" fillId="0" borderId="12" xfId="0" applyBorder="1" applyAlignment="1">
      <alignment horizontal="center"/>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164" fontId="10" fillId="4" borderId="14" xfId="2" applyNumberFormat="1" applyFont="1" applyFill="1" applyBorder="1" applyAlignment="1">
      <alignment horizontal="center" vertical="center"/>
    </xf>
    <xf numFmtId="164" fontId="10" fillId="4" borderId="15" xfId="2" applyNumberFormat="1" applyFont="1" applyFill="1" applyBorder="1" applyAlignment="1">
      <alignment horizontal="center" vertical="center"/>
    </xf>
    <xf numFmtId="164" fontId="10" fillId="4" borderId="16" xfId="2" applyNumberFormat="1" applyFont="1" applyFill="1" applyBorder="1" applyAlignment="1">
      <alignment horizontal="center" vertical="center"/>
    </xf>
    <xf numFmtId="0" fontId="5" fillId="5" borderId="21"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24" fillId="0" borderId="2" xfId="0" applyFont="1" applyBorder="1" applyAlignment="1">
      <alignment horizontal="left" wrapText="1"/>
    </xf>
    <xf numFmtId="0" fontId="24" fillId="0" borderId="3" xfId="0" applyFont="1" applyBorder="1" applyAlignment="1">
      <alignment horizontal="left" wrapText="1"/>
    </xf>
    <xf numFmtId="0" fontId="0" fillId="0" borderId="11" xfId="0" applyBorder="1" applyAlignment="1"/>
    <xf numFmtId="0" fontId="0" fillId="0" borderId="25" xfId="0" applyBorder="1" applyAlignment="1"/>
  </cellXfs>
  <cellStyles count="4">
    <cellStyle name="Currency" xfId="1" builtinId="4"/>
    <cellStyle name="Normal" xfId="0" builtinId="0"/>
    <cellStyle name="Normal 2" xfId="3"/>
    <cellStyle name="Percent" xfId="2" builtinId="5"/>
  </cellStyles>
  <dxfs count="0"/>
  <tableStyles count="0" defaultTableStyle="TableStyleMedium2" defaultPivotStyle="PivotStyleLight16"/>
  <colors>
    <mruColors>
      <color rgb="FF00B0F0"/>
      <color rgb="FFFFFF99"/>
      <color rgb="FFFFCC00"/>
      <color rgb="FFFBCBA3"/>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91440</xdr:colOff>
      <xdr:row>4</xdr:row>
      <xdr:rowOff>108758</xdr:rowOff>
    </xdr:from>
    <xdr:to>
      <xdr:col>1</xdr:col>
      <xdr:colOff>954640</xdr:colOff>
      <xdr:row>7</xdr:row>
      <xdr:rowOff>50800</xdr:rowOff>
    </xdr:to>
    <xdr:pic>
      <xdr:nvPicPr>
        <xdr:cNvPr id="2" name="Picture 1" descr="1266400_VLD-12190701L_gif">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91440" y="108758"/>
          <a:ext cx="974960" cy="521162"/>
        </a:xfrm>
        <a:prstGeom prst="rect">
          <a:avLst/>
        </a:prstGeom>
        <a:noFill/>
        <a:ln w="9525">
          <a:noFill/>
          <a:miter lim="800000"/>
          <a:headEnd/>
          <a:tailEnd/>
        </a:ln>
      </xdr:spPr>
    </xdr:pic>
    <xdr:clientData/>
  </xdr:twoCellAnchor>
  <xdr:twoCellAnchor editAs="oneCell">
    <xdr:from>
      <xdr:col>1</xdr:col>
      <xdr:colOff>1026161</xdr:colOff>
      <xdr:row>4</xdr:row>
      <xdr:rowOff>50800</xdr:rowOff>
    </xdr:from>
    <xdr:to>
      <xdr:col>1</xdr:col>
      <xdr:colOff>1717903</xdr:colOff>
      <xdr:row>7</xdr:row>
      <xdr:rowOff>152400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7921" y="50800"/>
          <a:ext cx="691742" cy="680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38100</xdr:rowOff>
    </xdr:from>
    <xdr:to>
      <xdr:col>0</xdr:col>
      <xdr:colOff>1097309</xdr:colOff>
      <xdr:row>5</xdr:row>
      <xdr:rowOff>243840</xdr:rowOff>
    </xdr:to>
    <xdr:pic>
      <xdr:nvPicPr>
        <xdr:cNvPr id="2" name="Picture 1" descr="1266400_VLD-12190701L_gif">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1097309" cy="713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1148080</xdr:colOff>
      <xdr:row>4</xdr:row>
      <xdr:rowOff>91440</xdr:rowOff>
    </xdr:from>
    <xdr:to>
      <xdr:col>0</xdr:col>
      <xdr:colOff>1839822</xdr:colOff>
      <xdr:row>6</xdr:row>
      <xdr:rowOff>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8080" y="91440"/>
          <a:ext cx="691742" cy="6807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45720</xdr:colOff>
      <xdr:row>4</xdr:row>
      <xdr:rowOff>38100</xdr:rowOff>
    </xdr:from>
    <xdr:ext cx="624840" cy="495300"/>
    <xdr:pic>
      <xdr:nvPicPr>
        <xdr:cNvPr id="4" name="Picture 3" descr="1266400_VLD-12190701L_gif">
          <a:extLst>
            <a:ext uri="{FF2B5EF4-FFF2-40B4-BE49-F238E27FC236}">
              <a16:creationId xmlns="" xmlns:a16="http://schemas.microsoft.com/office/drawing/2014/main" id="{00000000-0008-0000-0300-000004000000}"/>
            </a:ext>
          </a:extLst>
        </xdr:cNvPr>
        <xdr:cNvPicPr/>
      </xdr:nvPicPr>
      <xdr:blipFill>
        <a:blip xmlns:r="http://schemas.openxmlformats.org/officeDocument/2006/relationships" r:embed="rId1" cstate="print"/>
        <a:srcRect/>
        <a:stretch>
          <a:fillRect/>
        </a:stretch>
      </xdr:blipFill>
      <xdr:spPr bwMode="auto">
        <a:xfrm>
          <a:off x="45720" y="38100"/>
          <a:ext cx="624840" cy="495300"/>
        </a:xfrm>
        <a:prstGeom prst="rect">
          <a:avLst/>
        </a:prstGeom>
        <a:noFill/>
        <a:ln w="9525">
          <a:noFill/>
          <a:miter lim="800000"/>
          <a:headEnd/>
          <a:tailEnd/>
        </a:ln>
      </xdr:spPr>
    </xdr:pic>
    <xdr:clientData/>
  </xdr:oneCellAnchor>
  <xdr:twoCellAnchor editAs="oneCell">
    <xdr:from>
      <xdr:col>0</xdr:col>
      <xdr:colOff>624840</xdr:colOff>
      <xdr:row>4</xdr:row>
      <xdr:rowOff>22860</xdr:rowOff>
    </xdr:from>
    <xdr:to>
      <xdr:col>0</xdr:col>
      <xdr:colOff>1112520</xdr:colOff>
      <xdr:row>6</xdr:row>
      <xdr:rowOff>53189</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4840" y="22860"/>
          <a:ext cx="487680" cy="4799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4:L269"/>
  <sheetViews>
    <sheetView view="pageBreakPreview" topLeftCell="A82" zoomScale="60" zoomScaleNormal="75" workbookViewId="0">
      <selection activeCell="F88" sqref="F88"/>
    </sheetView>
  </sheetViews>
  <sheetFormatPr defaultColWidth="8.85546875" defaultRowHeight="15" x14ac:dyDescent="0.25"/>
  <cols>
    <col min="1" max="1" width="1.7109375" style="13" customWidth="1"/>
    <col min="2" max="2" width="29.7109375" style="13" customWidth="1"/>
    <col min="3" max="4" width="22.5703125" style="13" customWidth="1"/>
    <col min="5" max="5" width="14.85546875" style="13" customWidth="1"/>
    <col min="6" max="6" width="21.7109375" style="13" customWidth="1"/>
    <col min="7" max="7" width="26.28515625" style="13" customWidth="1"/>
    <col min="8" max="8" width="13.28515625" style="13" customWidth="1"/>
    <col min="9" max="9" width="12.7109375" style="13" customWidth="1"/>
    <col min="10" max="10" width="14.7109375" style="13" customWidth="1"/>
    <col min="11" max="11" width="15.28515625" style="13" customWidth="1"/>
    <col min="12" max="12" width="17.140625" style="13" customWidth="1"/>
    <col min="13" max="16384" width="8.85546875" style="13"/>
  </cols>
  <sheetData>
    <row r="4" spans="1:8" ht="57" customHeight="1" x14ac:dyDescent="0.25"/>
    <row r="5" spans="1:8" ht="14.45" customHeight="1" x14ac:dyDescent="0.25">
      <c r="C5" s="286" t="s">
        <v>11</v>
      </c>
      <c r="D5" s="287"/>
      <c r="E5" s="288"/>
      <c r="F5" s="289"/>
    </row>
    <row r="6" spans="1:8" ht="14.45" customHeight="1" x14ac:dyDescent="0.25">
      <c r="C6" s="290"/>
      <c r="D6" s="291"/>
      <c r="E6" s="292"/>
      <c r="F6" s="293"/>
    </row>
    <row r="7" spans="1:8" ht="16.899999999999999" customHeight="1" x14ac:dyDescent="0.25">
      <c r="C7" s="294"/>
      <c r="D7" s="295"/>
      <c r="E7" s="296"/>
      <c r="F7" s="297"/>
    </row>
    <row r="8" spans="1:8" ht="45" customHeight="1" x14ac:dyDescent="0.25">
      <c r="C8" s="286" t="s">
        <v>334</v>
      </c>
      <c r="D8" s="287"/>
      <c r="E8" s="287"/>
      <c r="F8" s="298"/>
    </row>
    <row r="9" spans="1:8" ht="15.6" customHeight="1" x14ac:dyDescent="0.25">
      <c r="A9" s="19"/>
      <c r="B9" s="1"/>
      <c r="C9" s="20"/>
      <c r="D9" s="20"/>
      <c r="E9" s="19"/>
      <c r="F9" s="19"/>
    </row>
    <row r="10" spans="1:8" ht="27.6" customHeight="1" x14ac:dyDescent="0.25">
      <c r="A10" s="19"/>
      <c r="B10" s="2" t="s">
        <v>0</v>
      </c>
      <c r="C10" s="299" t="s">
        <v>195</v>
      </c>
      <c r="D10" s="299"/>
      <c r="E10" s="19"/>
      <c r="F10" s="19"/>
    </row>
    <row r="11" spans="1:8" s="21" customFormat="1" ht="15.75" x14ac:dyDescent="0.25">
      <c r="A11" s="35"/>
      <c r="B11" s="34"/>
      <c r="C11" s="34"/>
      <c r="D11" s="34"/>
      <c r="E11" s="34"/>
      <c r="F11" s="34"/>
      <c r="H11" s="13"/>
    </row>
    <row r="12" spans="1:8" s="21" customFormat="1" ht="15.75" x14ac:dyDescent="0.25">
      <c r="A12" s="36"/>
      <c r="B12" s="36"/>
      <c r="C12" s="36"/>
      <c r="D12" s="36"/>
      <c r="E12" s="36"/>
      <c r="F12" s="36"/>
    </row>
    <row r="13" spans="1:8" s="21" customFormat="1" ht="31.15" customHeight="1" x14ac:dyDescent="0.25">
      <c r="A13" s="37"/>
      <c r="B13" s="121" t="s">
        <v>12</v>
      </c>
      <c r="C13" s="122" t="s">
        <v>2</v>
      </c>
      <c r="D13" s="123" t="s">
        <v>26</v>
      </c>
      <c r="E13" s="38"/>
      <c r="F13" s="39"/>
    </row>
    <row r="14" spans="1:8" s="21" customFormat="1" ht="45" x14ac:dyDescent="0.25">
      <c r="A14" s="22"/>
      <c r="B14" s="23" t="s">
        <v>13</v>
      </c>
      <c r="C14" s="24" t="s">
        <v>17</v>
      </c>
      <c r="D14" s="157">
        <v>1.4999999999999999E-2</v>
      </c>
      <c r="E14" s="25"/>
      <c r="F14" s="26"/>
    </row>
    <row r="15" spans="1:8" s="21" customFormat="1" ht="28.9" customHeight="1" x14ac:dyDescent="0.25">
      <c r="A15" s="22"/>
      <c r="B15" s="23" t="s">
        <v>14</v>
      </c>
      <c r="C15" s="24" t="s">
        <v>18</v>
      </c>
      <c r="D15" s="130">
        <v>75000000</v>
      </c>
      <c r="E15" s="25"/>
      <c r="F15" s="26"/>
    </row>
    <row r="16" spans="1:8" s="21" customFormat="1" ht="45" x14ac:dyDescent="0.25">
      <c r="A16" s="22"/>
      <c r="B16" s="23" t="s">
        <v>15</v>
      </c>
      <c r="C16" s="24" t="s">
        <v>17</v>
      </c>
      <c r="D16" s="24">
        <v>0.09</v>
      </c>
      <c r="E16" s="25"/>
      <c r="F16" s="26"/>
    </row>
    <row r="17" spans="1:11" s="21" customFormat="1" ht="45" x14ac:dyDescent="0.25">
      <c r="A17" s="22"/>
      <c r="B17" s="23" t="s">
        <v>19</v>
      </c>
      <c r="C17" s="24" t="s">
        <v>17</v>
      </c>
      <c r="D17" s="24">
        <v>0.25</v>
      </c>
      <c r="E17" s="25"/>
      <c r="F17" s="26"/>
    </row>
    <row r="18" spans="1:11" s="21" customFormat="1" ht="45" x14ac:dyDescent="0.25">
      <c r="A18" s="22"/>
      <c r="B18" s="23" t="s">
        <v>20</v>
      </c>
      <c r="C18" s="24" t="s">
        <v>17</v>
      </c>
      <c r="D18" s="24">
        <v>0.1</v>
      </c>
      <c r="E18" s="25"/>
      <c r="F18" s="26"/>
    </row>
    <row r="19" spans="1:11" s="21" customFormat="1" ht="75" x14ac:dyDescent="0.25">
      <c r="A19" s="22"/>
      <c r="B19" s="23" t="s">
        <v>22</v>
      </c>
      <c r="C19" s="24" t="s">
        <v>17</v>
      </c>
      <c r="D19" s="131">
        <v>9.9000000000000008E-3</v>
      </c>
      <c r="E19" s="25"/>
      <c r="F19" s="26"/>
    </row>
    <row r="20" spans="1:11" s="21" customFormat="1" ht="15.75" x14ac:dyDescent="0.25">
      <c r="A20" s="22"/>
      <c r="B20" s="121" t="s">
        <v>12</v>
      </c>
      <c r="C20" s="122" t="s">
        <v>2</v>
      </c>
      <c r="D20" s="123" t="s">
        <v>26</v>
      </c>
      <c r="E20" s="38"/>
      <c r="F20" s="39"/>
    </row>
    <row r="21" spans="1:11" s="21" customFormat="1" ht="75" x14ac:dyDescent="0.25">
      <c r="A21" s="22"/>
      <c r="B21" s="23" t="s">
        <v>21</v>
      </c>
      <c r="C21" s="24" t="s">
        <v>17</v>
      </c>
      <c r="D21" s="131">
        <v>9.9000000000000008E-3</v>
      </c>
      <c r="E21" s="25"/>
      <c r="F21" s="26"/>
    </row>
    <row r="22" spans="1:11" s="21" customFormat="1" ht="90" x14ac:dyDescent="0.25">
      <c r="A22" s="22"/>
      <c r="B22" s="23" t="s">
        <v>23</v>
      </c>
      <c r="C22" s="24" t="s">
        <v>17</v>
      </c>
      <c r="D22" s="131">
        <v>1.15E-2</v>
      </c>
      <c r="E22" s="25"/>
      <c r="F22" s="26"/>
    </row>
    <row r="23" spans="1:11" s="21" customFormat="1" ht="90" x14ac:dyDescent="0.25">
      <c r="A23" s="22"/>
      <c r="B23" s="29" t="s">
        <v>24</v>
      </c>
      <c r="C23" s="30" t="s">
        <v>17</v>
      </c>
      <c r="D23" s="265">
        <v>1.15E-2</v>
      </c>
      <c r="E23" s="25"/>
      <c r="F23" s="26"/>
    </row>
    <row r="24" spans="1:11" s="21" customFormat="1" ht="60" x14ac:dyDescent="0.25">
      <c r="A24" s="22"/>
      <c r="B24" s="23" t="s">
        <v>16</v>
      </c>
      <c r="C24" s="24" t="s">
        <v>17</v>
      </c>
      <c r="D24" s="24">
        <v>0.09</v>
      </c>
      <c r="E24" s="25"/>
      <c r="F24" s="26"/>
      <c r="G24" s="26"/>
    </row>
    <row r="25" spans="1:11" s="21" customFormat="1" x14ac:dyDescent="0.25">
      <c r="A25" s="22"/>
      <c r="B25" s="266"/>
      <c r="C25" s="267" t="s">
        <v>125</v>
      </c>
      <c r="D25" s="268"/>
      <c r="E25" s="269"/>
      <c r="F25" s="270"/>
    </row>
    <row r="26" spans="1:11" s="21" customFormat="1" ht="45" x14ac:dyDescent="0.25">
      <c r="A26" s="22"/>
      <c r="B26" s="56" t="s">
        <v>39</v>
      </c>
      <c r="C26" s="52" t="s">
        <v>2</v>
      </c>
      <c r="D26" s="53" t="s">
        <v>25</v>
      </c>
      <c r="E26" s="54" t="s">
        <v>3</v>
      </c>
      <c r="F26" s="55" t="s">
        <v>38</v>
      </c>
      <c r="I26" s="26"/>
    </row>
    <row r="27" spans="1:11" s="21" customFormat="1" x14ac:dyDescent="0.25">
      <c r="A27" s="22"/>
      <c r="B27" s="23" t="s">
        <v>10</v>
      </c>
      <c r="C27" s="24" t="s">
        <v>49</v>
      </c>
      <c r="D27" s="130">
        <v>137.36000000000001</v>
      </c>
      <c r="E27" s="27">
        <v>9</v>
      </c>
      <c r="F27" s="132">
        <f>SUM(D27*-9%) +D27</f>
        <v>124.99760000000001</v>
      </c>
      <c r="G27" s="134"/>
      <c r="H27" s="135"/>
      <c r="I27" s="137"/>
      <c r="K27" s="136"/>
    </row>
    <row r="28" spans="1:11" s="21" customFormat="1" x14ac:dyDescent="0.25">
      <c r="A28" s="22"/>
      <c r="B28" s="23" t="s">
        <v>4</v>
      </c>
      <c r="C28" s="24" t="s">
        <v>49</v>
      </c>
      <c r="D28" s="130">
        <v>164.83</v>
      </c>
      <c r="E28" s="27">
        <v>9</v>
      </c>
      <c r="F28" s="132">
        <f t="shared" ref="F28:F37" si="0">SUM(D28*-9%) +D28</f>
        <v>149.99530000000001</v>
      </c>
      <c r="G28" s="137"/>
      <c r="H28" s="135"/>
      <c r="I28" s="137"/>
      <c r="K28" s="136"/>
    </row>
    <row r="29" spans="1:11" s="21" customFormat="1" x14ac:dyDescent="0.25">
      <c r="A29" s="22"/>
      <c r="B29" s="28" t="s">
        <v>42</v>
      </c>
      <c r="C29" s="24" t="s">
        <v>49</v>
      </c>
      <c r="D29" s="130">
        <v>164.83</v>
      </c>
      <c r="E29" s="27">
        <v>9</v>
      </c>
      <c r="F29" s="132">
        <f t="shared" si="0"/>
        <v>149.99530000000001</v>
      </c>
      <c r="H29" s="135"/>
      <c r="I29" s="137"/>
      <c r="K29" s="136"/>
    </row>
    <row r="30" spans="1:11" s="21" customFormat="1" x14ac:dyDescent="0.25">
      <c r="A30" s="22"/>
      <c r="B30" s="28" t="s">
        <v>50</v>
      </c>
      <c r="C30" s="24" t="s">
        <v>49</v>
      </c>
      <c r="D30" s="130">
        <v>93.41</v>
      </c>
      <c r="E30" s="27">
        <v>9</v>
      </c>
      <c r="F30" s="132">
        <f t="shared" si="0"/>
        <v>85.003099999999989</v>
      </c>
      <c r="H30" s="135"/>
      <c r="I30" s="137"/>
      <c r="K30" s="136"/>
    </row>
    <row r="31" spans="1:11" s="21" customFormat="1" x14ac:dyDescent="0.25">
      <c r="A31" s="22"/>
      <c r="B31" s="28" t="s">
        <v>43</v>
      </c>
      <c r="C31" s="24" t="s">
        <v>49</v>
      </c>
      <c r="D31" s="130">
        <v>81.319999999999993</v>
      </c>
      <c r="E31" s="27">
        <v>9</v>
      </c>
      <c r="F31" s="132">
        <f t="shared" si="0"/>
        <v>74.001199999999997</v>
      </c>
      <c r="H31" s="135"/>
      <c r="I31" s="137"/>
      <c r="K31" s="136"/>
    </row>
    <row r="32" spans="1:11" s="21" customFormat="1" x14ac:dyDescent="0.25">
      <c r="A32" s="22"/>
      <c r="B32" s="23" t="s">
        <v>40</v>
      </c>
      <c r="C32" s="24" t="s">
        <v>49</v>
      </c>
      <c r="D32" s="130">
        <v>68.13</v>
      </c>
      <c r="E32" s="27">
        <v>9</v>
      </c>
      <c r="F32" s="132">
        <f t="shared" si="0"/>
        <v>61.998299999999993</v>
      </c>
      <c r="H32" s="135"/>
      <c r="I32" s="137"/>
      <c r="K32" s="136"/>
    </row>
    <row r="33" spans="1:12" s="21" customFormat="1" x14ac:dyDescent="0.25">
      <c r="A33" s="22"/>
      <c r="B33" s="23" t="s">
        <v>41</v>
      </c>
      <c r="C33" s="24" t="s">
        <v>49</v>
      </c>
      <c r="D33" s="130">
        <v>64.84</v>
      </c>
      <c r="E33" s="27">
        <v>9</v>
      </c>
      <c r="F33" s="132">
        <f t="shared" si="0"/>
        <v>59.004400000000004</v>
      </c>
      <c r="H33" s="135"/>
      <c r="I33" s="137"/>
      <c r="K33" s="136"/>
    </row>
    <row r="34" spans="1:12" s="21" customFormat="1" x14ac:dyDescent="0.25">
      <c r="A34" s="22"/>
      <c r="B34" s="28" t="s">
        <v>52</v>
      </c>
      <c r="C34" s="24" t="s">
        <v>51</v>
      </c>
      <c r="D34" s="130">
        <v>109.89</v>
      </c>
      <c r="E34" s="27">
        <v>9</v>
      </c>
      <c r="F34" s="132">
        <f t="shared" si="0"/>
        <v>99.999899999999997</v>
      </c>
      <c r="H34" s="135"/>
      <c r="I34" s="137"/>
      <c r="K34" s="136"/>
    </row>
    <row r="35" spans="1:12" s="21" customFormat="1" x14ac:dyDescent="0.25">
      <c r="A35" s="22"/>
      <c r="B35" s="28" t="s">
        <v>43</v>
      </c>
      <c r="C35" s="24" t="s">
        <v>51</v>
      </c>
      <c r="D35" s="130">
        <v>106.59</v>
      </c>
      <c r="E35" s="27">
        <v>9</v>
      </c>
      <c r="F35" s="132">
        <f t="shared" si="0"/>
        <v>96.996900000000011</v>
      </c>
      <c r="H35" s="135"/>
      <c r="I35" s="137"/>
      <c r="K35" s="136"/>
    </row>
    <row r="36" spans="1:12" s="21" customFormat="1" x14ac:dyDescent="0.25">
      <c r="A36" s="22"/>
      <c r="B36" s="23" t="s">
        <v>40</v>
      </c>
      <c r="C36" s="24" t="s">
        <v>51</v>
      </c>
      <c r="D36" s="130">
        <v>83.52</v>
      </c>
      <c r="E36" s="27">
        <v>9</v>
      </c>
      <c r="F36" s="132">
        <f t="shared" si="0"/>
        <v>76.003199999999993</v>
      </c>
      <c r="H36" s="135"/>
      <c r="I36" s="137"/>
      <c r="K36" s="136"/>
    </row>
    <row r="37" spans="1:12" s="21" customFormat="1" x14ac:dyDescent="0.25">
      <c r="A37" s="22"/>
      <c r="B37" s="23" t="s">
        <v>41</v>
      </c>
      <c r="C37" s="24" t="s">
        <v>51</v>
      </c>
      <c r="D37" s="130">
        <v>79.12</v>
      </c>
      <c r="E37" s="27">
        <v>9</v>
      </c>
      <c r="F37" s="132">
        <f t="shared" si="0"/>
        <v>71.999200000000002</v>
      </c>
      <c r="H37" s="135"/>
      <c r="I37" s="137"/>
      <c r="K37" s="136"/>
    </row>
    <row r="38" spans="1:12" s="21" customFormat="1" x14ac:dyDescent="0.25">
      <c r="A38" s="22"/>
      <c r="B38" s="23"/>
      <c r="C38" s="24"/>
      <c r="D38" s="16"/>
      <c r="E38" s="27"/>
      <c r="F38" s="28"/>
      <c r="I38" s="26"/>
    </row>
    <row r="39" spans="1:12" s="21" customFormat="1" ht="55.5" customHeight="1" x14ac:dyDescent="0.25">
      <c r="A39" s="22"/>
      <c r="B39" s="283" t="s">
        <v>309</v>
      </c>
      <c r="C39" s="284"/>
      <c r="D39" s="284"/>
      <c r="E39" s="284"/>
      <c r="F39" s="285"/>
      <c r="I39" s="26"/>
    </row>
    <row r="40" spans="1:12" s="21" customFormat="1" ht="56.45" customHeight="1" x14ac:dyDescent="0.25">
      <c r="A40" s="22"/>
      <c r="B40" s="75" t="s">
        <v>1</v>
      </c>
      <c r="C40" s="76" t="s">
        <v>2</v>
      </c>
      <c r="D40" s="77" t="s">
        <v>25</v>
      </c>
      <c r="E40" s="63" t="s">
        <v>3</v>
      </c>
      <c r="F40" s="77" t="s">
        <v>38</v>
      </c>
      <c r="G40" s="146"/>
      <c r="K40" s="134"/>
    </row>
    <row r="41" spans="1:12" s="21" customFormat="1" x14ac:dyDescent="0.25">
      <c r="A41" s="22"/>
      <c r="B41" s="95" t="s">
        <v>132</v>
      </c>
      <c r="C41" s="96"/>
      <c r="D41" s="97"/>
      <c r="E41" s="98"/>
      <c r="F41" s="99"/>
      <c r="L41" s="133"/>
    </row>
    <row r="42" spans="1:12" s="21" customFormat="1" ht="45" x14ac:dyDescent="0.25">
      <c r="A42" s="22"/>
      <c r="B42" s="23" t="s">
        <v>215</v>
      </c>
      <c r="C42" s="24" t="s">
        <v>53</v>
      </c>
      <c r="D42" s="148">
        <v>2.1062271062250004</v>
      </c>
      <c r="E42" s="147">
        <v>9</v>
      </c>
      <c r="F42" s="149">
        <f>SUM(D42*-9%) +D42</f>
        <v>1.9166666666647503</v>
      </c>
      <c r="H42" s="136"/>
      <c r="J42" s="135"/>
      <c r="K42" s="136"/>
      <c r="L42" s="135"/>
    </row>
    <row r="43" spans="1:12" s="21" customFormat="1" ht="60" x14ac:dyDescent="0.25">
      <c r="A43" s="22"/>
      <c r="B43" s="167" t="s">
        <v>216</v>
      </c>
      <c r="C43" s="155" t="s">
        <v>53</v>
      </c>
      <c r="D43" s="148">
        <v>3.3809523809490001</v>
      </c>
      <c r="E43" s="147">
        <v>9</v>
      </c>
      <c r="F43" s="149">
        <f t="shared" ref="F43:F58" si="1">SUM(D43*-9%) +D43</f>
        <v>3.07666666666359</v>
      </c>
      <c r="G43" s="146"/>
      <c r="H43" s="136"/>
      <c r="J43" s="135"/>
      <c r="K43" s="136"/>
      <c r="L43" s="135"/>
    </row>
    <row r="44" spans="1:12" s="21" customFormat="1" ht="42.6" customHeight="1" x14ac:dyDescent="0.25">
      <c r="A44" s="22"/>
      <c r="B44" s="283" t="s">
        <v>309</v>
      </c>
      <c r="C44" s="284"/>
      <c r="D44" s="284"/>
      <c r="E44" s="284"/>
      <c r="F44" s="285"/>
      <c r="G44" s="146"/>
      <c r="H44" s="136"/>
      <c r="J44" s="135"/>
      <c r="K44" s="136"/>
      <c r="L44" s="135"/>
    </row>
    <row r="45" spans="1:12" s="21" customFormat="1" ht="57.6" customHeight="1" x14ac:dyDescent="0.25">
      <c r="A45" s="22"/>
      <c r="B45" s="75" t="s">
        <v>1</v>
      </c>
      <c r="C45" s="76" t="s">
        <v>2</v>
      </c>
      <c r="D45" s="77" t="s">
        <v>25</v>
      </c>
      <c r="E45" s="63" t="s">
        <v>3</v>
      </c>
      <c r="F45" s="77" t="s">
        <v>38</v>
      </c>
      <c r="G45" s="146"/>
      <c r="H45" s="136"/>
      <c r="J45" s="135"/>
      <c r="K45" s="136"/>
      <c r="L45" s="135"/>
    </row>
    <row r="46" spans="1:12" s="21" customFormat="1" ht="20.45" customHeight="1" x14ac:dyDescent="0.25">
      <c r="A46" s="22"/>
      <c r="B46" s="257" t="s">
        <v>132</v>
      </c>
      <c r="C46" s="96"/>
      <c r="D46" s="97"/>
      <c r="E46" s="98"/>
      <c r="F46" s="99"/>
      <c r="H46" s="136"/>
      <c r="J46" s="135"/>
      <c r="K46" s="136"/>
      <c r="L46" s="135"/>
    </row>
    <row r="47" spans="1:12" s="21" customFormat="1" ht="75" x14ac:dyDescent="0.25">
      <c r="A47" s="22"/>
      <c r="B47" s="167" t="s">
        <v>217</v>
      </c>
      <c r="C47" s="155" t="s">
        <v>53</v>
      </c>
      <c r="D47" s="148">
        <v>3.1746031746000001</v>
      </c>
      <c r="E47" s="147">
        <v>9</v>
      </c>
      <c r="F47" s="149">
        <f t="shared" si="1"/>
        <v>2.888888888886</v>
      </c>
      <c r="G47" s="146"/>
      <c r="H47" s="136"/>
      <c r="J47" s="135"/>
      <c r="K47" s="136"/>
      <c r="L47" s="135"/>
    </row>
    <row r="48" spans="1:12" s="21" customFormat="1" ht="45" x14ac:dyDescent="0.25">
      <c r="A48" s="22"/>
      <c r="B48" s="167" t="s">
        <v>218</v>
      </c>
      <c r="C48" s="155" t="s">
        <v>53</v>
      </c>
      <c r="D48" s="148">
        <v>3.991452991449</v>
      </c>
      <c r="E48" s="147">
        <v>9</v>
      </c>
      <c r="F48" s="149">
        <f t="shared" si="1"/>
        <v>3.6322222222185898</v>
      </c>
      <c r="G48" s="146"/>
      <c r="H48" s="136"/>
      <c r="J48" s="135"/>
      <c r="K48" s="136"/>
      <c r="L48" s="135"/>
    </row>
    <row r="49" spans="1:12" s="21" customFormat="1" ht="45" x14ac:dyDescent="0.25">
      <c r="A49" s="22"/>
      <c r="B49" s="154" t="s">
        <v>219</v>
      </c>
      <c r="C49" s="155" t="s">
        <v>53</v>
      </c>
      <c r="D49" s="148">
        <v>2.6251526251500001</v>
      </c>
      <c r="E49" s="147">
        <v>9</v>
      </c>
      <c r="F49" s="149">
        <f t="shared" si="1"/>
        <v>2.3888888888865001</v>
      </c>
      <c r="G49" s="146"/>
      <c r="H49" s="136"/>
      <c r="J49" s="135"/>
      <c r="K49" s="136"/>
      <c r="L49" s="135"/>
    </row>
    <row r="50" spans="1:12" s="21" customFormat="1" ht="60" x14ac:dyDescent="0.25">
      <c r="A50" s="22"/>
      <c r="B50" s="154" t="s">
        <v>220</v>
      </c>
      <c r="C50" s="155" t="s">
        <v>53</v>
      </c>
      <c r="D50" s="148">
        <v>3.5714285714250003</v>
      </c>
      <c r="E50" s="147">
        <v>9</v>
      </c>
      <c r="F50" s="149">
        <f t="shared" si="1"/>
        <v>3.2499999999967502</v>
      </c>
      <c r="G50" s="146"/>
      <c r="H50" s="136"/>
      <c r="J50" s="135"/>
      <c r="K50" s="136"/>
      <c r="L50" s="135"/>
    </row>
    <row r="51" spans="1:12" s="21" customFormat="1" ht="60" x14ac:dyDescent="0.25">
      <c r="A51" s="22"/>
      <c r="B51" s="228" t="s">
        <v>221</v>
      </c>
      <c r="C51" s="155" t="s">
        <v>53</v>
      </c>
      <c r="D51" s="148">
        <v>4.2735042735000004</v>
      </c>
      <c r="E51" s="147">
        <v>9</v>
      </c>
      <c r="F51" s="149">
        <f t="shared" si="1"/>
        <v>3.8888888888850004</v>
      </c>
      <c r="G51" s="146"/>
      <c r="H51" s="136"/>
      <c r="J51" s="135"/>
      <c r="K51" s="136"/>
      <c r="L51" s="135"/>
    </row>
    <row r="52" spans="1:12" s="21" customFormat="1" ht="60" x14ac:dyDescent="0.25">
      <c r="A52" s="22"/>
      <c r="B52" s="154" t="s">
        <v>222</v>
      </c>
      <c r="C52" s="155" t="s">
        <v>53</v>
      </c>
      <c r="D52" s="148">
        <v>6.3797313797250004</v>
      </c>
      <c r="E52" s="147">
        <v>9</v>
      </c>
      <c r="F52" s="149">
        <f t="shared" si="1"/>
        <v>5.8055555555497502</v>
      </c>
      <c r="G52" s="146"/>
      <c r="H52" s="136"/>
      <c r="J52" s="135"/>
      <c r="K52" s="136"/>
      <c r="L52" s="135"/>
    </row>
    <row r="53" spans="1:12" s="21" customFormat="1" ht="64.150000000000006" customHeight="1" x14ac:dyDescent="0.25">
      <c r="A53" s="22"/>
      <c r="B53" s="75" t="s">
        <v>1</v>
      </c>
      <c r="C53" s="76" t="s">
        <v>2</v>
      </c>
      <c r="D53" s="77" t="s">
        <v>25</v>
      </c>
      <c r="E53" s="63" t="s">
        <v>3</v>
      </c>
      <c r="F53" s="77" t="s">
        <v>38</v>
      </c>
      <c r="G53" s="146"/>
      <c r="H53" s="136"/>
      <c r="J53" s="135"/>
      <c r="K53" s="136"/>
      <c r="L53" s="135"/>
    </row>
    <row r="54" spans="1:12" s="21" customFormat="1" ht="21" customHeight="1" x14ac:dyDescent="0.25">
      <c r="A54" s="22"/>
      <c r="B54" s="257" t="s">
        <v>132</v>
      </c>
      <c r="C54" s="96"/>
      <c r="D54" s="97"/>
      <c r="E54" s="98"/>
      <c r="F54" s="99"/>
      <c r="H54" s="136"/>
      <c r="J54" s="135"/>
      <c r="K54" s="136"/>
      <c r="L54" s="135"/>
    </row>
    <row r="55" spans="1:12" s="21" customFormat="1" ht="75" x14ac:dyDescent="0.25">
      <c r="A55" s="22"/>
      <c r="B55" s="228" t="s">
        <v>223</v>
      </c>
      <c r="C55" s="155" t="s">
        <v>53</v>
      </c>
      <c r="D55" s="148">
        <v>6.514041514035001</v>
      </c>
      <c r="E55" s="147">
        <v>9</v>
      </c>
      <c r="F55" s="149">
        <f t="shared" si="1"/>
        <v>5.9277777777718512</v>
      </c>
      <c r="G55" s="146"/>
      <c r="H55" s="136"/>
      <c r="J55" s="135"/>
      <c r="K55" s="136"/>
      <c r="L55" s="135"/>
    </row>
    <row r="56" spans="1:12" s="21" customFormat="1" ht="60" x14ac:dyDescent="0.25">
      <c r="A56" s="22"/>
      <c r="B56" s="154" t="s">
        <v>145</v>
      </c>
      <c r="C56" s="155" t="s">
        <v>53</v>
      </c>
      <c r="D56" s="148">
        <v>7.8754578754500013</v>
      </c>
      <c r="E56" s="147">
        <v>9</v>
      </c>
      <c r="F56" s="149">
        <f t="shared" si="1"/>
        <v>7.1666666666595011</v>
      </c>
      <c r="G56" s="146"/>
      <c r="H56" s="136"/>
      <c r="J56" s="135"/>
      <c r="K56" s="136"/>
      <c r="L56" s="135"/>
    </row>
    <row r="57" spans="1:12" s="21" customFormat="1" ht="60" x14ac:dyDescent="0.25">
      <c r="A57" s="22"/>
      <c r="B57" s="228" t="s">
        <v>224</v>
      </c>
      <c r="C57" s="155" t="s">
        <v>53</v>
      </c>
      <c r="D57" s="148">
        <v>7.1672771672700009</v>
      </c>
      <c r="E57" s="147">
        <v>9</v>
      </c>
      <c r="F57" s="149">
        <f t="shared" si="1"/>
        <v>6.5222222222157011</v>
      </c>
      <c r="G57" s="146"/>
      <c r="H57" s="136"/>
      <c r="J57" s="135"/>
      <c r="K57" s="136"/>
      <c r="L57" s="135"/>
    </row>
    <row r="58" spans="1:12" s="21" customFormat="1" ht="75" x14ac:dyDescent="0.25">
      <c r="A58" s="22"/>
      <c r="B58" s="228" t="s">
        <v>225</v>
      </c>
      <c r="C58" s="155" t="s">
        <v>53</v>
      </c>
      <c r="D58" s="148">
        <v>9.0964590964500012</v>
      </c>
      <c r="E58" s="147">
        <v>9</v>
      </c>
      <c r="F58" s="149">
        <f t="shared" si="1"/>
        <v>8.2777777777695007</v>
      </c>
      <c r="G58" s="146"/>
      <c r="H58" s="136"/>
      <c r="J58" s="135"/>
      <c r="K58" s="136"/>
      <c r="L58" s="135"/>
    </row>
    <row r="59" spans="1:12" s="21" customFormat="1" ht="60" customHeight="1" x14ac:dyDescent="0.25">
      <c r="A59" s="22"/>
      <c r="B59" s="154" t="s">
        <v>146</v>
      </c>
      <c r="C59" s="155" t="s">
        <v>53</v>
      </c>
      <c r="D59" s="101"/>
      <c r="E59" s="27"/>
      <c r="F59" s="102" t="s">
        <v>327</v>
      </c>
      <c r="G59" s="146"/>
      <c r="H59" s="136"/>
    </row>
    <row r="60" spans="1:12" s="21" customFormat="1" x14ac:dyDescent="0.25">
      <c r="A60" s="22"/>
      <c r="B60" s="251" t="s">
        <v>133</v>
      </c>
      <c r="C60" s="155"/>
      <c r="D60" s="101"/>
      <c r="E60" s="27"/>
      <c r="F60" s="102"/>
      <c r="G60" s="146"/>
    </row>
    <row r="61" spans="1:12" s="21" customFormat="1" ht="55.15" customHeight="1" x14ac:dyDescent="0.25">
      <c r="A61" s="22"/>
      <c r="B61" s="154" t="s">
        <v>215</v>
      </c>
      <c r="C61" s="155" t="s">
        <v>53</v>
      </c>
      <c r="D61" s="148">
        <v>2.1062271062250004</v>
      </c>
      <c r="E61" s="147">
        <v>9</v>
      </c>
      <c r="F61" s="149">
        <f>SUM(D61*-9%) +D61</f>
        <v>1.9166666666647503</v>
      </c>
      <c r="G61" s="146"/>
    </row>
    <row r="62" spans="1:12" s="21" customFormat="1" ht="58.9" customHeight="1" x14ac:dyDescent="0.25">
      <c r="A62" s="22"/>
      <c r="B62" s="167" t="s">
        <v>216</v>
      </c>
      <c r="C62" s="155" t="s">
        <v>53</v>
      </c>
      <c r="D62" s="148">
        <v>3.3809523809490001</v>
      </c>
      <c r="E62" s="147">
        <v>9</v>
      </c>
      <c r="F62" s="149">
        <f t="shared" ref="F62:F73" si="2">SUM(D62*-9%) +D62</f>
        <v>3.07666666666359</v>
      </c>
      <c r="G62" s="146"/>
    </row>
    <row r="63" spans="1:12" s="21" customFormat="1" ht="75" x14ac:dyDescent="0.25">
      <c r="A63" s="22"/>
      <c r="B63" s="167" t="s">
        <v>217</v>
      </c>
      <c r="C63" s="155" t="s">
        <v>53</v>
      </c>
      <c r="D63" s="148">
        <v>3.1746031746000001</v>
      </c>
      <c r="E63" s="147">
        <v>9</v>
      </c>
      <c r="F63" s="149">
        <f t="shared" si="2"/>
        <v>2.888888888886</v>
      </c>
      <c r="G63" s="146"/>
    </row>
    <row r="64" spans="1:12" s="21" customFormat="1" ht="45" x14ac:dyDescent="0.25">
      <c r="A64" s="22"/>
      <c r="B64" s="167" t="s">
        <v>218</v>
      </c>
      <c r="C64" s="155" t="s">
        <v>53</v>
      </c>
      <c r="D64" s="148">
        <v>3.991452991449</v>
      </c>
      <c r="E64" s="147">
        <v>9</v>
      </c>
      <c r="F64" s="149">
        <f t="shared" si="2"/>
        <v>3.6322222222185898</v>
      </c>
      <c r="G64" s="146"/>
    </row>
    <row r="65" spans="1:10" s="21" customFormat="1" ht="45" x14ac:dyDescent="0.25">
      <c r="A65" s="22"/>
      <c r="B65" s="154" t="s">
        <v>219</v>
      </c>
      <c r="C65" s="155" t="s">
        <v>53</v>
      </c>
      <c r="D65" s="148">
        <v>2.6251526251500001</v>
      </c>
      <c r="E65" s="147">
        <v>9</v>
      </c>
      <c r="F65" s="149">
        <f t="shared" si="2"/>
        <v>2.3888888888865001</v>
      </c>
      <c r="G65" s="146"/>
    </row>
    <row r="66" spans="1:10" s="21" customFormat="1" ht="71.45" customHeight="1" x14ac:dyDescent="0.25">
      <c r="A66" s="22"/>
      <c r="B66" s="154" t="s">
        <v>220</v>
      </c>
      <c r="C66" s="155" t="s">
        <v>53</v>
      </c>
      <c r="D66" s="148">
        <v>3.5714285714250003</v>
      </c>
      <c r="E66" s="147">
        <v>9</v>
      </c>
      <c r="F66" s="149">
        <f t="shared" si="2"/>
        <v>3.2499999999967502</v>
      </c>
      <c r="G66" s="146"/>
    </row>
    <row r="67" spans="1:10" s="21" customFormat="1" ht="60" x14ac:dyDescent="0.25">
      <c r="A67" s="22"/>
      <c r="B67" s="228" t="s">
        <v>221</v>
      </c>
      <c r="C67" s="155" t="s">
        <v>53</v>
      </c>
      <c r="D67" s="148">
        <v>4.2735042735000004</v>
      </c>
      <c r="E67" s="147">
        <v>9</v>
      </c>
      <c r="F67" s="149">
        <f t="shared" si="2"/>
        <v>3.8888888888850004</v>
      </c>
      <c r="G67" s="146"/>
    </row>
    <row r="68" spans="1:10" s="21" customFormat="1" x14ac:dyDescent="0.25">
      <c r="A68" s="22"/>
      <c r="B68" s="251" t="s">
        <v>133</v>
      </c>
      <c r="C68" s="155"/>
      <c r="D68" s="101"/>
      <c r="E68" s="27"/>
      <c r="F68" s="102"/>
      <c r="G68" s="146"/>
    </row>
    <row r="69" spans="1:10" s="256" customFormat="1" ht="60" x14ac:dyDescent="0.25">
      <c r="A69" s="255"/>
      <c r="B69" s="262" t="s">
        <v>222</v>
      </c>
      <c r="C69" s="155" t="s">
        <v>53</v>
      </c>
      <c r="D69" s="148">
        <v>7.35</v>
      </c>
      <c r="E69" s="147">
        <v>9</v>
      </c>
      <c r="F69" s="149">
        <f t="shared" si="2"/>
        <v>6.6884999999999994</v>
      </c>
      <c r="G69" s="146"/>
    </row>
    <row r="70" spans="1:10" s="21" customFormat="1" ht="82.9" customHeight="1" x14ac:dyDescent="0.25">
      <c r="A70" s="61"/>
      <c r="B70" s="228" t="s">
        <v>223</v>
      </c>
      <c r="C70" s="155" t="s">
        <v>53</v>
      </c>
      <c r="D70" s="148">
        <v>6.514041514035001</v>
      </c>
      <c r="E70" s="147">
        <v>9</v>
      </c>
      <c r="F70" s="149">
        <f t="shared" si="2"/>
        <v>5.9277777777718512</v>
      </c>
      <c r="G70" s="146"/>
    </row>
    <row r="71" spans="1:10" s="21" customFormat="1" ht="75" x14ac:dyDescent="0.25">
      <c r="A71" s="61"/>
      <c r="B71" s="154" t="s">
        <v>235</v>
      </c>
      <c r="C71" s="155" t="s">
        <v>53</v>
      </c>
      <c r="D71" s="148">
        <v>7.8754578754500013</v>
      </c>
      <c r="E71" s="147">
        <v>9</v>
      </c>
      <c r="F71" s="149">
        <f t="shared" si="2"/>
        <v>7.1666666666595011</v>
      </c>
      <c r="G71" s="146"/>
    </row>
    <row r="72" spans="1:10" s="21" customFormat="1" ht="69.599999999999994" customHeight="1" x14ac:dyDescent="0.25">
      <c r="A72" s="61"/>
      <c r="B72" s="228" t="s">
        <v>224</v>
      </c>
      <c r="C72" s="155" t="s">
        <v>53</v>
      </c>
      <c r="D72" s="148">
        <v>7.1672771672700009</v>
      </c>
      <c r="E72" s="147">
        <v>9</v>
      </c>
      <c r="F72" s="149">
        <f t="shared" si="2"/>
        <v>6.5222222222157011</v>
      </c>
      <c r="G72" s="146"/>
    </row>
    <row r="73" spans="1:10" s="21" customFormat="1" ht="81" customHeight="1" x14ac:dyDescent="0.25">
      <c r="A73" s="61"/>
      <c r="B73" s="252" t="s">
        <v>333</v>
      </c>
      <c r="C73" s="155" t="s">
        <v>53</v>
      </c>
      <c r="D73" s="148">
        <v>9.0964590964500012</v>
      </c>
      <c r="E73" s="147">
        <v>9</v>
      </c>
      <c r="F73" s="149">
        <f t="shared" si="2"/>
        <v>8.2777777777695007</v>
      </c>
      <c r="G73" s="146"/>
    </row>
    <row r="74" spans="1:10" s="21" customFormat="1" ht="63.75" customHeight="1" x14ac:dyDescent="0.25">
      <c r="A74" s="22"/>
      <c r="B74" s="89" t="s">
        <v>146</v>
      </c>
      <c r="C74" s="90" t="s">
        <v>53</v>
      </c>
      <c r="D74" s="103"/>
      <c r="E74" s="92"/>
      <c r="F74" s="104" t="s">
        <v>327</v>
      </c>
    </row>
    <row r="75" spans="1:10" s="21" customFormat="1" x14ac:dyDescent="0.25">
      <c r="A75" s="22"/>
      <c r="B75" s="100" t="s">
        <v>134</v>
      </c>
      <c r="C75" s="42"/>
      <c r="D75" s="43"/>
      <c r="E75" s="44"/>
      <c r="F75" s="46"/>
      <c r="H75" s="26"/>
      <c r="J75" s="133"/>
    </row>
    <row r="76" spans="1:10" s="21" customFormat="1" ht="30" x14ac:dyDescent="0.25">
      <c r="A76" s="22"/>
      <c r="B76" s="23" t="s">
        <v>147</v>
      </c>
      <c r="C76" s="24" t="s">
        <v>53</v>
      </c>
      <c r="D76" s="159">
        <v>1.39</v>
      </c>
      <c r="E76" s="27">
        <v>9</v>
      </c>
      <c r="F76" s="160">
        <f>SUM(D76*-0.09) +D76</f>
        <v>1.2648999999999999</v>
      </c>
      <c r="H76" s="224"/>
      <c r="I76" s="135"/>
      <c r="J76" s="135"/>
    </row>
    <row r="77" spans="1:10" s="21" customFormat="1" ht="45" x14ac:dyDescent="0.25">
      <c r="A77" s="22"/>
      <c r="B77" s="23" t="s">
        <v>148</v>
      </c>
      <c r="C77" s="24" t="s">
        <v>53</v>
      </c>
      <c r="D77" s="159">
        <v>1.27</v>
      </c>
      <c r="E77" s="27">
        <v>9</v>
      </c>
      <c r="F77" s="160">
        <f t="shared" ref="F77:F78" si="3">SUM(D77*-0.09) +D77</f>
        <v>1.1556999999999999</v>
      </c>
      <c r="H77" s="224"/>
      <c r="I77" s="135"/>
      <c r="J77" s="135"/>
    </row>
    <row r="78" spans="1:10" s="21" customFormat="1" ht="39.6" customHeight="1" x14ac:dyDescent="0.25">
      <c r="A78" s="22"/>
      <c r="B78" s="23" t="s">
        <v>149</v>
      </c>
      <c r="C78" s="24" t="s">
        <v>53</v>
      </c>
      <c r="D78" s="159">
        <v>1.63</v>
      </c>
      <c r="E78" s="27">
        <v>9</v>
      </c>
      <c r="F78" s="160">
        <f t="shared" si="3"/>
        <v>1.4832999999999998</v>
      </c>
      <c r="H78" s="224"/>
      <c r="I78" s="135"/>
      <c r="J78" s="135"/>
    </row>
    <row r="79" spans="1:10" s="21" customFormat="1" x14ac:dyDescent="0.25">
      <c r="A79" s="22"/>
      <c r="B79" s="23"/>
      <c r="C79" s="24"/>
      <c r="D79" s="16"/>
      <c r="E79" s="27"/>
      <c r="F79" s="28"/>
    </row>
    <row r="80" spans="1:10" s="21" customFormat="1" x14ac:dyDescent="0.25">
      <c r="A80" s="22"/>
      <c r="B80" s="60" t="s">
        <v>181</v>
      </c>
      <c r="C80" s="60"/>
      <c r="D80" s="44"/>
      <c r="E80" s="45"/>
      <c r="F80" s="46"/>
    </row>
    <row r="81" spans="1:12" s="21" customFormat="1" ht="60" customHeight="1" x14ac:dyDescent="0.25">
      <c r="A81" s="22"/>
      <c r="B81" s="75" t="s">
        <v>1</v>
      </c>
      <c r="C81" s="76" t="s">
        <v>2</v>
      </c>
      <c r="D81" s="77" t="s">
        <v>25</v>
      </c>
      <c r="E81" s="63" t="s">
        <v>3</v>
      </c>
      <c r="F81" s="77" t="s">
        <v>38</v>
      </c>
    </row>
    <row r="82" spans="1:12" s="21" customFormat="1" ht="45" x14ac:dyDescent="0.25">
      <c r="A82" s="93"/>
      <c r="B82" s="29" t="s">
        <v>150</v>
      </c>
      <c r="C82" s="30" t="s">
        <v>53</v>
      </c>
      <c r="D82" s="142">
        <v>7.8302808302730016</v>
      </c>
      <c r="E82" s="32">
        <v>9</v>
      </c>
      <c r="F82" s="143">
        <f>SUM(D82*-0.09)+D82</f>
        <v>7.1255555555484316</v>
      </c>
      <c r="H82" s="136"/>
      <c r="I82" s="136"/>
      <c r="J82" s="136"/>
      <c r="K82" s="136"/>
    </row>
    <row r="83" spans="1:12" s="21" customFormat="1" ht="45" x14ac:dyDescent="0.25">
      <c r="A83" s="27"/>
      <c r="B83" s="23" t="s">
        <v>151</v>
      </c>
      <c r="C83" s="24" t="s">
        <v>53</v>
      </c>
      <c r="D83" s="142">
        <v>7.8302808302730016</v>
      </c>
      <c r="E83" s="27">
        <v>9</v>
      </c>
      <c r="F83" s="143">
        <f t="shared" ref="F83:F92" si="4">SUM(D83*-0.09)+D83</f>
        <v>7.1255555555484316</v>
      </c>
      <c r="H83" s="136"/>
      <c r="I83" s="136"/>
      <c r="J83" s="136"/>
      <c r="K83" s="136"/>
    </row>
    <row r="84" spans="1:12" s="21" customFormat="1" ht="45" x14ac:dyDescent="0.25">
      <c r="A84" s="94"/>
      <c r="B84" s="89" t="s">
        <v>152</v>
      </c>
      <c r="C84" s="24" t="s">
        <v>53</v>
      </c>
      <c r="D84" s="142">
        <v>13.296703296690003</v>
      </c>
      <c r="E84" s="27">
        <v>9</v>
      </c>
      <c r="F84" s="143">
        <f t="shared" si="4"/>
        <v>12.099999999987903</v>
      </c>
      <c r="H84" s="136"/>
      <c r="I84" s="136"/>
      <c r="J84" s="136"/>
      <c r="K84" s="136"/>
    </row>
    <row r="85" spans="1:12" s="21" customFormat="1" ht="45" x14ac:dyDescent="0.25">
      <c r="A85" s="22"/>
      <c r="B85" s="23" t="s">
        <v>153</v>
      </c>
      <c r="C85" s="225" t="s">
        <v>53</v>
      </c>
      <c r="D85" s="226">
        <v>13.296703296690003</v>
      </c>
      <c r="E85" s="27">
        <v>9</v>
      </c>
      <c r="F85" s="227">
        <f t="shared" si="4"/>
        <v>12.099999999987903</v>
      </c>
      <c r="G85" s="146"/>
      <c r="H85" s="161"/>
      <c r="I85" s="161"/>
      <c r="J85" s="161"/>
      <c r="K85" s="161"/>
      <c r="L85" s="146"/>
    </row>
    <row r="86" spans="1:12" s="146" customFormat="1" ht="45" x14ac:dyDescent="0.25">
      <c r="A86" s="22"/>
      <c r="B86" s="154" t="s">
        <v>154</v>
      </c>
      <c r="C86" s="155" t="s">
        <v>53</v>
      </c>
      <c r="D86" s="226">
        <v>11.5</v>
      </c>
      <c r="E86" s="27">
        <v>9</v>
      </c>
      <c r="F86" s="227">
        <f t="shared" si="4"/>
        <v>10.465</v>
      </c>
      <c r="H86" s="161"/>
      <c r="I86" s="161"/>
      <c r="J86" s="161"/>
      <c r="K86" s="161"/>
    </row>
    <row r="87" spans="1:12" s="146" customFormat="1" ht="45" x14ac:dyDescent="0.25">
      <c r="A87" s="22"/>
      <c r="B87" s="154" t="s">
        <v>155</v>
      </c>
      <c r="C87" s="155" t="s">
        <v>53</v>
      </c>
      <c r="D87" s="158">
        <v>153.66</v>
      </c>
      <c r="E87" s="27">
        <v>9</v>
      </c>
      <c r="F87" s="181">
        <f t="shared" si="4"/>
        <v>139.8306</v>
      </c>
      <c r="H87" s="161"/>
      <c r="I87" s="161"/>
      <c r="J87" s="161"/>
      <c r="K87" s="161"/>
    </row>
    <row r="88" spans="1:12" s="146" customFormat="1" x14ac:dyDescent="0.25">
      <c r="A88" s="22"/>
      <c r="B88" s="198" t="s">
        <v>181</v>
      </c>
      <c r="C88" s="198"/>
      <c r="D88" s="98"/>
      <c r="E88" s="99"/>
      <c r="F88" s="99"/>
      <c r="G88" s="274"/>
      <c r="H88" s="161"/>
      <c r="I88" s="161"/>
      <c r="J88" s="161"/>
      <c r="K88" s="161"/>
    </row>
    <row r="89" spans="1:12" s="146" customFormat="1" ht="57" customHeight="1" x14ac:dyDescent="0.25">
      <c r="A89" s="22"/>
      <c r="B89" s="264" t="s">
        <v>1</v>
      </c>
      <c r="C89" s="271" t="s">
        <v>2</v>
      </c>
      <c r="D89" s="272" t="s">
        <v>25</v>
      </c>
      <c r="E89" s="273" t="s">
        <v>3</v>
      </c>
      <c r="F89" s="272" t="s">
        <v>38</v>
      </c>
      <c r="G89" s="21"/>
      <c r="H89" s="161"/>
      <c r="I89" s="161"/>
      <c r="J89" s="161"/>
      <c r="K89" s="161"/>
    </row>
    <row r="90" spans="1:12" s="146" customFormat="1" ht="60" x14ac:dyDescent="0.25">
      <c r="A90" s="22"/>
      <c r="B90" s="154" t="s">
        <v>156</v>
      </c>
      <c r="C90" s="155" t="s">
        <v>53</v>
      </c>
      <c r="D90" s="226">
        <v>153.66</v>
      </c>
      <c r="E90" s="27">
        <v>9</v>
      </c>
      <c r="F90" s="227">
        <f t="shared" si="4"/>
        <v>139.8306</v>
      </c>
      <c r="H90" s="161"/>
      <c r="I90" s="161"/>
      <c r="J90" s="161"/>
      <c r="K90" s="161"/>
    </row>
    <row r="91" spans="1:12" s="21" customFormat="1" ht="75" x14ac:dyDescent="0.25">
      <c r="A91" s="22"/>
      <c r="B91" s="23" t="s">
        <v>131</v>
      </c>
      <c r="C91" s="155" t="s">
        <v>53</v>
      </c>
      <c r="D91" s="226">
        <v>0.36</v>
      </c>
      <c r="E91" s="27">
        <v>9</v>
      </c>
      <c r="F91" s="227">
        <f t="shared" si="4"/>
        <v>0.3276</v>
      </c>
      <c r="G91" s="146"/>
      <c r="H91" s="146"/>
      <c r="I91" s="161"/>
      <c r="J91" s="161"/>
      <c r="K91" s="161"/>
      <c r="L91" s="146"/>
    </row>
    <row r="92" spans="1:12" s="21" customFormat="1" ht="60" x14ac:dyDescent="0.25">
      <c r="A92" s="22"/>
      <c r="B92" s="23" t="s">
        <v>157</v>
      </c>
      <c r="C92" s="155" t="s">
        <v>53</v>
      </c>
      <c r="D92" s="226">
        <v>12.09</v>
      </c>
      <c r="E92" s="27">
        <v>9</v>
      </c>
      <c r="F92" s="227">
        <f t="shared" si="4"/>
        <v>11.001899999999999</v>
      </c>
      <c r="G92" s="146"/>
      <c r="H92" s="146"/>
      <c r="I92" s="161"/>
      <c r="J92" s="161"/>
      <c r="K92" s="161"/>
      <c r="L92" s="146"/>
    </row>
    <row r="93" spans="1:12" s="146" customFormat="1" ht="105" x14ac:dyDescent="0.25">
      <c r="A93" s="22"/>
      <c r="B93" s="154" t="s">
        <v>332</v>
      </c>
      <c r="C93" s="155" t="s">
        <v>264</v>
      </c>
      <c r="D93" s="226"/>
      <c r="E93" s="27"/>
      <c r="F93" s="227" t="s">
        <v>243</v>
      </c>
      <c r="I93" s="161"/>
      <c r="J93" s="161"/>
      <c r="K93" s="161"/>
    </row>
    <row r="94" spans="1:12" s="21" customFormat="1" x14ac:dyDescent="0.25">
      <c r="A94" s="22"/>
      <c r="B94" s="23"/>
      <c r="C94" s="24"/>
      <c r="D94" s="16"/>
      <c r="E94" s="27"/>
      <c r="F94" s="28"/>
    </row>
    <row r="95" spans="1:12" s="21" customFormat="1" ht="24.6" customHeight="1" x14ac:dyDescent="0.25">
      <c r="A95" s="22"/>
      <c r="B95" s="71" t="s">
        <v>182</v>
      </c>
      <c r="C95" s="70"/>
      <c r="D95" s="57"/>
      <c r="E95" s="58"/>
      <c r="F95" s="59"/>
      <c r="G95" s="274"/>
    </row>
    <row r="96" spans="1:12" s="21" customFormat="1" ht="42" customHeight="1" x14ac:dyDescent="0.25">
      <c r="A96" s="22"/>
      <c r="B96" s="75" t="s">
        <v>1</v>
      </c>
      <c r="C96" s="76" t="s">
        <v>2</v>
      </c>
      <c r="D96" s="77" t="s">
        <v>25</v>
      </c>
      <c r="E96" s="63" t="s">
        <v>3</v>
      </c>
      <c r="F96" s="77" t="s">
        <v>38</v>
      </c>
    </row>
    <row r="97" spans="1:12" s="21" customFormat="1" x14ac:dyDescent="0.25">
      <c r="A97" s="22"/>
      <c r="B97" s="105" t="s">
        <v>59</v>
      </c>
      <c r="C97" s="24"/>
      <c r="D97" s="16"/>
      <c r="E97" s="27"/>
      <c r="F97" s="28"/>
    </row>
    <row r="98" spans="1:12" s="21" customFormat="1" ht="30" x14ac:dyDescent="0.25">
      <c r="A98" s="22"/>
      <c r="B98" s="23" t="s">
        <v>54</v>
      </c>
      <c r="C98" s="24" t="s">
        <v>57</v>
      </c>
      <c r="D98" s="16"/>
      <c r="E98" s="27"/>
      <c r="F98" s="28" t="s">
        <v>308</v>
      </c>
    </row>
    <row r="99" spans="1:12" s="21" customFormat="1" ht="30" x14ac:dyDescent="0.25">
      <c r="A99" s="22"/>
      <c r="B99" s="23" t="s">
        <v>56</v>
      </c>
      <c r="C99" s="24" t="s">
        <v>65</v>
      </c>
      <c r="D99" s="16"/>
      <c r="E99" s="27"/>
      <c r="F99" s="28" t="s">
        <v>308</v>
      </c>
    </row>
    <row r="100" spans="1:12" s="21" customFormat="1" ht="30" x14ac:dyDescent="0.25">
      <c r="A100" s="22"/>
      <c r="B100" s="23" t="s">
        <v>77</v>
      </c>
      <c r="C100" s="24" t="s">
        <v>66</v>
      </c>
      <c r="D100" s="16"/>
      <c r="E100" s="27"/>
      <c r="F100" s="28" t="s">
        <v>308</v>
      </c>
    </row>
    <row r="101" spans="1:12" s="21" customFormat="1" ht="30" x14ac:dyDescent="0.25">
      <c r="A101" s="22"/>
      <c r="B101" s="23" t="s">
        <v>78</v>
      </c>
      <c r="C101" s="24" t="s">
        <v>67</v>
      </c>
      <c r="D101" s="16"/>
      <c r="E101" s="27"/>
      <c r="F101" s="28" t="s">
        <v>308</v>
      </c>
    </row>
    <row r="102" spans="1:12" s="21" customFormat="1" ht="30" x14ac:dyDescent="0.25">
      <c r="A102" s="22"/>
      <c r="B102" s="23" t="s">
        <v>68</v>
      </c>
      <c r="C102" s="24" t="s">
        <v>58</v>
      </c>
      <c r="D102" s="16"/>
      <c r="E102" s="27"/>
      <c r="F102" s="28" t="s">
        <v>308</v>
      </c>
    </row>
    <row r="103" spans="1:12" s="21" customFormat="1" ht="30" x14ac:dyDescent="0.25">
      <c r="A103" s="22"/>
      <c r="B103" s="23" t="s">
        <v>69</v>
      </c>
      <c r="C103" s="24" t="s">
        <v>70</v>
      </c>
      <c r="D103" s="16"/>
      <c r="E103" s="27"/>
      <c r="F103" s="28" t="s">
        <v>308</v>
      </c>
    </row>
    <row r="104" spans="1:12" s="21" customFormat="1" ht="30" x14ac:dyDescent="0.25">
      <c r="A104" s="22"/>
      <c r="B104" s="23" t="s">
        <v>71</v>
      </c>
      <c r="C104" s="24" t="s">
        <v>72</v>
      </c>
      <c r="D104" s="16"/>
      <c r="E104" s="27"/>
      <c r="F104" s="28" t="s">
        <v>308</v>
      </c>
    </row>
    <row r="105" spans="1:12" s="21" customFormat="1" ht="30" x14ac:dyDescent="0.25">
      <c r="A105" s="22"/>
      <c r="B105" s="23" t="s">
        <v>73</v>
      </c>
      <c r="C105" s="24" t="s">
        <v>74</v>
      </c>
      <c r="D105" s="16"/>
      <c r="E105" s="27"/>
      <c r="F105" s="28" t="s">
        <v>308</v>
      </c>
    </row>
    <row r="106" spans="1:12" s="21" customFormat="1" ht="30" x14ac:dyDescent="0.25">
      <c r="A106" s="22"/>
      <c r="B106" s="23" t="s">
        <v>55</v>
      </c>
      <c r="C106" s="24" t="s">
        <v>57</v>
      </c>
      <c r="D106" s="16"/>
      <c r="E106" s="27"/>
      <c r="F106" s="28" t="s">
        <v>308</v>
      </c>
    </row>
    <row r="107" spans="1:12" s="21" customFormat="1" ht="17.45" customHeight="1" x14ac:dyDescent="0.25">
      <c r="A107" s="22"/>
      <c r="B107" s="71" t="s">
        <v>182</v>
      </c>
      <c r="C107" s="70"/>
      <c r="D107" s="57"/>
      <c r="E107" s="58"/>
      <c r="F107" s="59"/>
      <c r="G107" s="274"/>
    </row>
    <row r="108" spans="1:12" s="21" customFormat="1" ht="59.45" customHeight="1" x14ac:dyDescent="0.25">
      <c r="A108" s="22"/>
      <c r="B108" s="75" t="s">
        <v>1</v>
      </c>
      <c r="C108" s="76" t="s">
        <v>2</v>
      </c>
      <c r="D108" s="77" t="s">
        <v>25</v>
      </c>
      <c r="E108" s="63" t="s">
        <v>3</v>
      </c>
      <c r="F108" s="77" t="s">
        <v>38</v>
      </c>
      <c r="G108" s="146"/>
    </row>
    <row r="109" spans="1:12" s="21" customFormat="1" ht="22.15" customHeight="1" x14ac:dyDescent="0.25">
      <c r="A109" s="22"/>
      <c r="B109" s="105" t="s">
        <v>59</v>
      </c>
      <c r="C109" s="24"/>
      <c r="D109" s="16"/>
      <c r="E109" s="27"/>
      <c r="F109" s="28"/>
    </row>
    <row r="110" spans="1:12" s="21" customFormat="1" ht="90" x14ac:dyDescent="0.25">
      <c r="A110" s="22"/>
      <c r="B110" s="23" t="s">
        <v>61</v>
      </c>
      <c r="C110" s="24" t="s">
        <v>60</v>
      </c>
      <c r="D110" s="142">
        <v>11000</v>
      </c>
      <c r="E110" s="32">
        <v>9</v>
      </c>
      <c r="F110" s="143">
        <f>SUM(D110*-0.09)+D110</f>
        <v>10010</v>
      </c>
      <c r="H110" s="161"/>
      <c r="I110" s="161"/>
      <c r="J110" s="161"/>
      <c r="K110" s="146"/>
      <c r="L110" s="146"/>
    </row>
    <row r="111" spans="1:12" s="21" customFormat="1" ht="55.9" customHeight="1" x14ac:dyDescent="0.25">
      <c r="A111" s="22"/>
      <c r="B111" s="300" t="s">
        <v>310</v>
      </c>
      <c r="C111" s="301"/>
      <c r="D111" s="301"/>
      <c r="E111" s="302"/>
      <c r="F111" s="162"/>
      <c r="H111" s="146"/>
      <c r="I111" s="146"/>
      <c r="J111" s="146"/>
      <c r="K111" s="146"/>
      <c r="L111" s="146"/>
    </row>
    <row r="112" spans="1:12" s="21" customFormat="1" x14ac:dyDescent="0.25">
      <c r="A112" s="22"/>
      <c r="B112" s="23" t="s">
        <v>62</v>
      </c>
      <c r="C112" s="24" t="s">
        <v>57</v>
      </c>
      <c r="D112" s="142">
        <v>8791.2099999999991</v>
      </c>
      <c r="E112" s="32">
        <v>9</v>
      </c>
      <c r="F112" s="143">
        <f>SUM(D112*-0.09)+D112</f>
        <v>8000.0010999999995</v>
      </c>
      <c r="H112" s="161"/>
      <c r="I112" s="161"/>
      <c r="J112" s="161"/>
      <c r="K112" s="146"/>
      <c r="L112" s="146"/>
    </row>
    <row r="113" spans="1:12" s="21" customFormat="1" x14ac:dyDescent="0.25">
      <c r="A113" s="22"/>
      <c r="B113" s="23" t="s">
        <v>79</v>
      </c>
      <c r="C113" s="24" t="s">
        <v>65</v>
      </c>
      <c r="D113" s="142">
        <v>8791.2099999999991</v>
      </c>
      <c r="E113" s="32">
        <v>9</v>
      </c>
      <c r="F113" s="143">
        <f t="shared" ref="F113:F119" si="5">SUM(D113*-0.09)+D113</f>
        <v>8000.0010999999995</v>
      </c>
      <c r="H113" s="161"/>
      <c r="I113" s="161"/>
      <c r="J113" s="161"/>
      <c r="K113" s="146"/>
      <c r="L113" s="146"/>
    </row>
    <row r="114" spans="1:12" s="21" customFormat="1" x14ac:dyDescent="0.25">
      <c r="A114" s="22"/>
      <c r="B114" s="23" t="s">
        <v>80</v>
      </c>
      <c r="C114" s="24" t="s">
        <v>66</v>
      </c>
      <c r="D114" s="142">
        <v>11000</v>
      </c>
      <c r="E114" s="32">
        <v>9</v>
      </c>
      <c r="F114" s="143">
        <f t="shared" si="5"/>
        <v>10010</v>
      </c>
      <c r="H114" s="161"/>
      <c r="I114" s="161"/>
      <c r="J114" s="161"/>
      <c r="K114" s="146"/>
      <c r="L114" s="146"/>
    </row>
    <row r="115" spans="1:12" s="21" customFormat="1" x14ac:dyDescent="0.25">
      <c r="A115" s="22"/>
      <c r="B115" s="23" t="s">
        <v>81</v>
      </c>
      <c r="C115" s="24" t="s">
        <v>67</v>
      </c>
      <c r="D115" s="142">
        <v>11000</v>
      </c>
      <c r="E115" s="32">
        <v>9</v>
      </c>
      <c r="F115" s="143">
        <f t="shared" si="5"/>
        <v>10010</v>
      </c>
      <c r="H115" s="161"/>
      <c r="I115" s="161"/>
      <c r="J115" s="161"/>
      <c r="K115" s="146"/>
      <c r="L115" s="146"/>
    </row>
    <row r="116" spans="1:12" s="21" customFormat="1" ht="60" x14ac:dyDescent="0.25">
      <c r="A116" s="22"/>
      <c r="B116" s="23" t="s">
        <v>254</v>
      </c>
      <c r="C116" s="24" t="s">
        <v>58</v>
      </c>
      <c r="D116" s="142">
        <v>11000</v>
      </c>
      <c r="E116" s="32">
        <v>9</v>
      </c>
      <c r="F116" s="143">
        <f t="shared" si="5"/>
        <v>10010</v>
      </c>
      <c r="H116" s="161"/>
      <c r="I116" s="161"/>
      <c r="J116" s="161"/>
      <c r="K116" s="146"/>
      <c r="L116" s="146"/>
    </row>
    <row r="117" spans="1:12" s="21" customFormat="1" x14ac:dyDescent="0.25">
      <c r="A117" s="22"/>
      <c r="B117" s="23" t="s">
        <v>75</v>
      </c>
      <c r="C117" s="24" t="s">
        <v>70</v>
      </c>
      <c r="D117" s="142">
        <v>13296.7</v>
      </c>
      <c r="E117" s="32">
        <v>9</v>
      </c>
      <c r="F117" s="143">
        <f t="shared" si="5"/>
        <v>12099.997000000001</v>
      </c>
      <c r="H117" s="161"/>
      <c r="I117" s="161"/>
      <c r="J117" s="161"/>
      <c r="K117" s="146"/>
      <c r="L117" s="146"/>
    </row>
    <row r="118" spans="1:12" s="21" customFormat="1" x14ac:dyDescent="0.25">
      <c r="A118" s="22"/>
      <c r="B118" s="23" t="s">
        <v>82</v>
      </c>
      <c r="C118" s="24" t="s">
        <v>72</v>
      </c>
      <c r="D118" s="142">
        <v>13296.7</v>
      </c>
      <c r="E118" s="32">
        <v>9</v>
      </c>
      <c r="F118" s="143">
        <f t="shared" si="5"/>
        <v>12099.997000000001</v>
      </c>
      <c r="H118" s="161"/>
      <c r="I118" s="161"/>
      <c r="J118" s="161"/>
      <c r="K118" s="146"/>
      <c r="L118" s="146"/>
    </row>
    <row r="119" spans="1:12" s="21" customFormat="1" x14ac:dyDescent="0.25">
      <c r="A119" s="22"/>
      <c r="B119" s="23" t="s">
        <v>76</v>
      </c>
      <c r="C119" s="24" t="s">
        <v>74</v>
      </c>
      <c r="D119" s="142">
        <v>16560.439999999999</v>
      </c>
      <c r="E119" s="32">
        <v>9</v>
      </c>
      <c r="F119" s="143">
        <f t="shared" si="5"/>
        <v>15070.000399999999</v>
      </c>
      <c r="H119" s="161"/>
      <c r="I119" s="161"/>
      <c r="J119" s="161"/>
      <c r="K119" s="146"/>
      <c r="L119" s="146"/>
    </row>
    <row r="120" spans="1:12" s="21" customFormat="1" x14ac:dyDescent="0.25">
      <c r="A120" s="22"/>
      <c r="B120" s="23" t="s">
        <v>63</v>
      </c>
      <c r="C120" s="24"/>
      <c r="D120" s="142">
        <v>2417.58</v>
      </c>
      <c r="E120" s="32">
        <v>9</v>
      </c>
      <c r="F120" s="143">
        <f t="shared" ref="F120" si="6">SUM(D120*-0.09)+D120</f>
        <v>2199.9978000000001</v>
      </c>
      <c r="H120" s="161"/>
      <c r="I120" s="161"/>
      <c r="J120" s="161"/>
      <c r="K120" s="146"/>
      <c r="L120" s="146"/>
    </row>
    <row r="121" spans="1:12" s="21" customFormat="1" ht="60" x14ac:dyDescent="0.25">
      <c r="A121" s="22"/>
      <c r="B121" s="23" t="s">
        <v>343</v>
      </c>
      <c r="C121" s="24" t="s">
        <v>60</v>
      </c>
      <c r="D121" s="142">
        <v>11000</v>
      </c>
      <c r="E121" s="32">
        <v>9</v>
      </c>
      <c r="F121" s="143">
        <f>SUM(D121*-0.09)+D121</f>
        <v>10010</v>
      </c>
      <c r="H121" s="161"/>
      <c r="I121" s="161"/>
      <c r="J121" s="161"/>
      <c r="K121" s="146"/>
      <c r="L121" s="146"/>
    </row>
    <row r="122" spans="1:12" s="21" customFormat="1" x14ac:dyDescent="0.25">
      <c r="A122" s="22"/>
      <c r="B122" s="71" t="s">
        <v>183</v>
      </c>
      <c r="C122" s="70"/>
      <c r="D122" s="72"/>
      <c r="E122" s="73"/>
      <c r="F122" s="74"/>
      <c r="G122" s="274"/>
      <c r="H122" s="146"/>
      <c r="I122" s="146"/>
      <c r="J122" s="146"/>
      <c r="K122" s="146"/>
      <c r="L122" s="146"/>
    </row>
    <row r="123" spans="1:12" s="21" customFormat="1" ht="60" customHeight="1" x14ac:dyDescent="0.25">
      <c r="A123" s="22"/>
      <c r="B123" s="75" t="s">
        <v>1</v>
      </c>
      <c r="C123" s="76" t="s">
        <v>2</v>
      </c>
      <c r="D123" s="77" t="s">
        <v>25</v>
      </c>
      <c r="E123" s="63" t="s">
        <v>3</v>
      </c>
      <c r="F123" s="77" t="s">
        <v>38</v>
      </c>
      <c r="H123" s="146"/>
      <c r="I123" s="146"/>
      <c r="J123" s="146"/>
      <c r="K123" s="146"/>
      <c r="L123" s="146"/>
    </row>
    <row r="124" spans="1:12" s="21" customFormat="1" x14ac:dyDescent="0.25">
      <c r="A124" s="22"/>
      <c r="B124" s="23" t="s">
        <v>84</v>
      </c>
      <c r="C124" s="24" t="s">
        <v>83</v>
      </c>
      <c r="D124" s="130">
        <v>967.03296703200022</v>
      </c>
      <c r="E124" s="27">
        <v>9</v>
      </c>
      <c r="F124" s="159">
        <f>SUM(D124*-0.09) +D124</f>
        <v>879.99999999912018</v>
      </c>
      <c r="H124" s="161"/>
      <c r="I124" s="161"/>
      <c r="J124" s="161"/>
      <c r="K124" s="146"/>
      <c r="L124" s="146"/>
    </row>
    <row r="125" spans="1:12" s="21" customFormat="1" x14ac:dyDescent="0.25">
      <c r="A125" s="22"/>
      <c r="B125" s="23" t="s">
        <v>85</v>
      </c>
      <c r="C125" s="24" t="s">
        <v>83</v>
      </c>
      <c r="D125" s="130">
        <v>1208.7912087900002</v>
      </c>
      <c r="E125" s="27">
        <v>9</v>
      </c>
      <c r="F125" s="159">
        <f t="shared" ref="F125:F132" si="7">SUM(D125*-0.09) +D125</f>
        <v>1099.9999999989002</v>
      </c>
      <c r="H125" s="161"/>
      <c r="I125" s="161"/>
      <c r="J125" s="161"/>
      <c r="K125" s="146"/>
      <c r="L125" s="146"/>
    </row>
    <row r="126" spans="1:12" s="21" customFormat="1" x14ac:dyDescent="0.25">
      <c r="A126" s="22"/>
      <c r="B126" s="23" t="s">
        <v>86</v>
      </c>
      <c r="C126" s="24" t="s">
        <v>83</v>
      </c>
      <c r="D126" s="130">
        <v>1450.5494505480001</v>
      </c>
      <c r="E126" s="27">
        <v>9</v>
      </c>
      <c r="F126" s="159">
        <f t="shared" si="7"/>
        <v>1319.9999999986801</v>
      </c>
      <c r="H126" s="161"/>
      <c r="I126" s="161"/>
      <c r="J126" s="161"/>
      <c r="K126" s="146"/>
      <c r="L126" s="146"/>
    </row>
    <row r="127" spans="1:12" s="21" customFormat="1" x14ac:dyDescent="0.25">
      <c r="A127" s="22"/>
      <c r="B127" s="23" t="s">
        <v>129</v>
      </c>
      <c r="C127" s="24" t="s">
        <v>83</v>
      </c>
      <c r="D127" s="130">
        <v>906.59340659250017</v>
      </c>
      <c r="E127" s="27">
        <v>9</v>
      </c>
      <c r="F127" s="159">
        <f t="shared" si="7"/>
        <v>824.9999999991752</v>
      </c>
      <c r="H127" s="161"/>
      <c r="I127" s="161"/>
      <c r="J127" s="161"/>
      <c r="K127" s="146"/>
      <c r="L127" s="146"/>
    </row>
    <row r="128" spans="1:12" s="21" customFormat="1" x14ac:dyDescent="0.25">
      <c r="A128" s="22"/>
      <c r="B128" s="23" t="s">
        <v>87</v>
      </c>
      <c r="C128" s="24" t="s">
        <v>83</v>
      </c>
      <c r="D128" s="130">
        <v>1087.9120879110003</v>
      </c>
      <c r="E128" s="27">
        <v>9</v>
      </c>
      <c r="F128" s="159">
        <f t="shared" si="7"/>
        <v>989.99999999901024</v>
      </c>
      <c r="H128" s="161"/>
      <c r="I128" s="161"/>
      <c r="J128" s="161"/>
      <c r="K128" s="146"/>
      <c r="L128" s="146"/>
    </row>
    <row r="129" spans="1:12" s="21" customFormat="1" ht="30" x14ac:dyDescent="0.25">
      <c r="A129" s="22"/>
      <c r="B129" s="23" t="s">
        <v>88</v>
      </c>
      <c r="C129" s="24" t="s">
        <v>83</v>
      </c>
      <c r="D129" s="130">
        <v>967.03296703200022</v>
      </c>
      <c r="E129" s="27">
        <v>9</v>
      </c>
      <c r="F129" s="159">
        <f t="shared" si="7"/>
        <v>879.99999999912018</v>
      </c>
      <c r="H129" s="161"/>
      <c r="I129" s="161"/>
      <c r="J129" s="161"/>
      <c r="K129" s="146"/>
      <c r="L129" s="146"/>
    </row>
    <row r="130" spans="1:12" s="21" customFormat="1" x14ac:dyDescent="0.25">
      <c r="A130" s="22"/>
      <c r="B130" s="23" t="s">
        <v>89</v>
      </c>
      <c r="C130" s="24" t="s">
        <v>83</v>
      </c>
      <c r="D130" s="130">
        <v>1148.3516483505</v>
      </c>
      <c r="E130" s="27">
        <v>9</v>
      </c>
      <c r="F130" s="159">
        <f t="shared" si="7"/>
        <v>1044.999999998955</v>
      </c>
      <c r="H130" s="161"/>
      <c r="I130" s="161"/>
      <c r="J130" s="161"/>
      <c r="K130" s="146"/>
      <c r="L130" s="146"/>
    </row>
    <row r="131" spans="1:12" s="21" customFormat="1" x14ac:dyDescent="0.25">
      <c r="A131" s="22"/>
      <c r="B131" s="23" t="s">
        <v>130</v>
      </c>
      <c r="C131" s="24" t="s">
        <v>83</v>
      </c>
      <c r="D131" s="130">
        <v>664.83516483450001</v>
      </c>
      <c r="E131" s="27">
        <v>9</v>
      </c>
      <c r="F131" s="159">
        <f t="shared" si="7"/>
        <v>604.99999999939496</v>
      </c>
      <c r="H131" s="161"/>
      <c r="I131" s="161"/>
      <c r="J131" s="161"/>
      <c r="K131" s="146"/>
      <c r="L131" s="146"/>
    </row>
    <row r="132" spans="1:12" s="21" customFormat="1" x14ac:dyDescent="0.25">
      <c r="A132" s="22"/>
      <c r="B132" s="23"/>
      <c r="C132" s="24"/>
      <c r="D132" s="130"/>
      <c r="E132" s="27"/>
      <c r="F132" s="159">
        <f t="shared" si="7"/>
        <v>0</v>
      </c>
      <c r="H132" s="161"/>
      <c r="I132" s="161"/>
      <c r="J132" s="161"/>
      <c r="K132" s="146"/>
      <c r="L132" s="146"/>
    </row>
    <row r="133" spans="1:12" s="21" customFormat="1" x14ac:dyDescent="0.25">
      <c r="A133" s="22"/>
      <c r="B133" s="71" t="s">
        <v>184</v>
      </c>
      <c r="C133" s="70"/>
      <c r="D133" s="72"/>
      <c r="E133" s="73"/>
      <c r="F133" s="263"/>
      <c r="G133" s="275"/>
    </row>
    <row r="134" spans="1:12" s="21" customFormat="1" ht="67.150000000000006" customHeight="1" x14ac:dyDescent="0.25">
      <c r="A134" s="22"/>
      <c r="B134" s="75" t="s">
        <v>1</v>
      </c>
      <c r="C134" s="76" t="s">
        <v>2</v>
      </c>
      <c r="D134" s="77" t="s">
        <v>25</v>
      </c>
      <c r="E134" s="63" t="s">
        <v>3</v>
      </c>
      <c r="F134" s="77" t="s">
        <v>38</v>
      </c>
    </row>
    <row r="135" spans="1:12" s="21" customFormat="1" ht="171.6" customHeight="1" x14ac:dyDescent="0.25">
      <c r="A135" s="22"/>
      <c r="B135" s="156" t="s">
        <v>328</v>
      </c>
      <c r="C135" s="24" t="s">
        <v>263</v>
      </c>
      <c r="D135" s="16"/>
      <c r="E135" s="27"/>
      <c r="F135" s="28" t="s">
        <v>243</v>
      </c>
    </row>
    <row r="136" spans="1:12" s="21" customFormat="1" x14ac:dyDescent="0.25">
      <c r="A136" s="22"/>
      <c r="B136" s="71" t="s">
        <v>90</v>
      </c>
      <c r="C136" s="70"/>
      <c r="D136" s="72"/>
      <c r="E136" s="73"/>
      <c r="F136" s="74"/>
    </row>
    <row r="137" spans="1:12" s="21" customFormat="1" ht="42" customHeight="1" x14ac:dyDescent="0.25">
      <c r="A137" s="22"/>
      <c r="B137" s="75" t="s">
        <v>1</v>
      </c>
      <c r="C137" s="76" t="s">
        <v>2</v>
      </c>
      <c r="D137" s="77" t="s">
        <v>25</v>
      </c>
      <c r="E137" s="63" t="s">
        <v>3</v>
      </c>
      <c r="F137" s="77" t="s">
        <v>38</v>
      </c>
    </row>
    <row r="138" spans="1:12" s="21" customFormat="1" ht="96.6" customHeight="1" x14ac:dyDescent="0.25">
      <c r="A138" s="22"/>
      <c r="B138" s="23" t="s">
        <v>253</v>
      </c>
      <c r="C138" s="24" t="s">
        <v>179</v>
      </c>
      <c r="D138" s="16"/>
      <c r="E138" s="27"/>
      <c r="F138" s="28" t="s">
        <v>250</v>
      </c>
    </row>
    <row r="139" spans="1:12" s="21" customFormat="1" ht="60" x14ac:dyDescent="0.25">
      <c r="A139" s="22"/>
      <c r="B139" s="23" t="s">
        <v>249</v>
      </c>
      <c r="C139" s="24" t="s">
        <v>179</v>
      </c>
      <c r="D139" s="16"/>
      <c r="E139" s="27"/>
      <c r="F139" s="28" t="s">
        <v>250</v>
      </c>
    </row>
    <row r="140" spans="1:12" s="21" customFormat="1" ht="139.15" customHeight="1" x14ac:dyDescent="0.25">
      <c r="A140" s="22"/>
      <c r="B140" s="23" t="s">
        <v>251</v>
      </c>
      <c r="C140" s="24" t="s">
        <v>179</v>
      </c>
      <c r="D140" s="16"/>
      <c r="E140" s="27"/>
      <c r="F140" s="28" t="s">
        <v>252</v>
      </c>
    </row>
    <row r="141" spans="1:12" s="21" customFormat="1" ht="75.599999999999994" customHeight="1" x14ac:dyDescent="0.25">
      <c r="A141" s="22"/>
      <c r="B141" s="23" t="s">
        <v>256</v>
      </c>
      <c r="C141" s="24" t="s">
        <v>258</v>
      </c>
      <c r="D141" s="16"/>
      <c r="E141" s="27"/>
      <c r="F141" s="28" t="s">
        <v>257</v>
      </c>
    </row>
    <row r="142" spans="1:12" s="21" customFormat="1" x14ac:dyDescent="0.25">
      <c r="A142" s="22"/>
      <c r="B142" s="111" t="s">
        <v>135</v>
      </c>
      <c r="C142" s="112"/>
      <c r="D142" s="113"/>
      <c r="E142" s="114"/>
      <c r="F142" s="114"/>
      <c r="G142" s="59"/>
    </row>
    <row r="143" spans="1:12" s="21" customFormat="1" ht="40.9" customHeight="1" x14ac:dyDescent="0.25">
      <c r="A143" s="22"/>
      <c r="B143" s="51" t="s">
        <v>1</v>
      </c>
      <c r="C143" s="84" t="s">
        <v>337</v>
      </c>
      <c r="D143" s="52" t="s">
        <v>2</v>
      </c>
      <c r="E143" s="53" t="s">
        <v>25</v>
      </c>
      <c r="F143" s="54" t="s">
        <v>3</v>
      </c>
      <c r="G143" s="55" t="s">
        <v>38</v>
      </c>
    </row>
    <row r="144" spans="1:12" s="21" customFormat="1" x14ac:dyDescent="0.25">
      <c r="A144" s="22"/>
      <c r="B144" s="83" t="s">
        <v>185</v>
      </c>
      <c r="C144" s="62"/>
      <c r="D144" s="47"/>
      <c r="E144" s="48"/>
      <c r="F144" s="49"/>
      <c r="G144" s="50"/>
      <c r="I144" s="133"/>
      <c r="K144" s="133"/>
    </row>
    <row r="145" spans="1:11" s="21" customFormat="1" ht="30" x14ac:dyDescent="0.25">
      <c r="A145" s="22"/>
      <c r="B145" s="16" t="s">
        <v>91</v>
      </c>
      <c r="C145" s="16" t="s">
        <v>197</v>
      </c>
      <c r="D145" s="24" t="s">
        <v>102</v>
      </c>
      <c r="E145" s="138">
        <v>23.450549450526001</v>
      </c>
      <c r="F145" s="141">
        <v>9</v>
      </c>
      <c r="G145" s="132">
        <f>SUM(E145*-9%)+E145</f>
        <v>21.339999999978662</v>
      </c>
      <c r="I145" s="136"/>
      <c r="J145" s="135"/>
      <c r="K145" s="136"/>
    </row>
    <row r="146" spans="1:11" s="21" customFormat="1" x14ac:dyDescent="0.25">
      <c r="A146" s="93"/>
      <c r="B146" s="31" t="s">
        <v>112</v>
      </c>
      <c r="C146" s="31" t="s">
        <v>198</v>
      </c>
      <c r="D146" s="30" t="s">
        <v>102</v>
      </c>
      <c r="E146" s="139">
        <v>25.747252747227005</v>
      </c>
      <c r="F146" s="141">
        <v>9</v>
      </c>
      <c r="G146" s="132">
        <f t="shared" ref="G146:G160" si="8">SUM(E146*-9%)+E146</f>
        <v>23.429999999976573</v>
      </c>
      <c r="I146" s="136"/>
      <c r="J146" s="135"/>
      <c r="K146" s="136"/>
    </row>
    <row r="147" spans="1:11" s="21" customFormat="1" ht="30" x14ac:dyDescent="0.25">
      <c r="A147" s="27"/>
      <c r="B147" s="16" t="s">
        <v>120</v>
      </c>
      <c r="C147" s="16" t="s">
        <v>199</v>
      </c>
      <c r="D147" s="24" t="s">
        <v>102</v>
      </c>
      <c r="E147" s="138">
        <v>34.329670329636002</v>
      </c>
      <c r="F147" s="141">
        <v>9</v>
      </c>
      <c r="G147" s="132">
        <f t="shared" si="8"/>
        <v>31.239999999968763</v>
      </c>
      <c r="I147" s="136"/>
      <c r="J147" s="135"/>
      <c r="K147" s="136"/>
    </row>
    <row r="148" spans="1:11" s="21" customFormat="1" ht="30" x14ac:dyDescent="0.25">
      <c r="A148" s="94"/>
      <c r="B148" s="91" t="s">
        <v>115</v>
      </c>
      <c r="C148" s="91" t="s">
        <v>200</v>
      </c>
      <c r="D148" s="90" t="s">
        <v>100</v>
      </c>
      <c r="E148" s="140">
        <v>0.36263736263700003</v>
      </c>
      <c r="F148" s="141">
        <v>9</v>
      </c>
      <c r="G148" s="132">
        <f t="shared" si="8"/>
        <v>0.32999999999967</v>
      </c>
      <c r="I148" s="136"/>
      <c r="J148" s="135"/>
      <c r="K148" s="136"/>
    </row>
    <row r="149" spans="1:11" s="146" customFormat="1" ht="30" x14ac:dyDescent="0.25">
      <c r="A149" s="22"/>
      <c r="B149" s="101" t="s">
        <v>116</v>
      </c>
      <c r="C149" s="101"/>
      <c r="D149" s="155" t="s">
        <v>100</v>
      </c>
      <c r="E149" s="102">
        <v>0</v>
      </c>
      <c r="F149" s="27">
        <v>9</v>
      </c>
      <c r="G149" s="181" t="s">
        <v>211</v>
      </c>
      <c r="I149" s="161"/>
      <c r="J149" s="223"/>
      <c r="K149" s="161"/>
    </row>
    <row r="150" spans="1:11" s="21" customFormat="1" ht="30" x14ac:dyDescent="0.25">
      <c r="A150" s="22"/>
      <c r="B150" s="23" t="s">
        <v>117</v>
      </c>
      <c r="C150" s="23" t="s">
        <v>201</v>
      </c>
      <c r="D150" s="24" t="s">
        <v>100</v>
      </c>
      <c r="E150" s="138">
        <v>1.6560439560423006</v>
      </c>
      <c r="F150" s="141">
        <v>9</v>
      </c>
      <c r="G150" s="132">
        <f t="shared" si="8"/>
        <v>1.5069999999984935</v>
      </c>
      <c r="I150" s="136"/>
      <c r="J150" s="135"/>
      <c r="K150" s="136"/>
    </row>
    <row r="151" spans="1:11" s="21" customFormat="1" ht="30" x14ac:dyDescent="0.25">
      <c r="A151" s="22"/>
      <c r="B151" s="16" t="s">
        <v>118</v>
      </c>
      <c r="C151" s="16" t="s">
        <v>202</v>
      </c>
      <c r="D151" s="24" t="s">
        <v>100</v>
      </c>
      <c r="E151" s="138">
        <v>2.2362637362615003</v>
      </c>
      <c r="F151" s="141">
        <v>9</v>
      </c>
      <c r="G151" s="132">
        <f t="shared" si="8"/>
        <v>2.0349999999979653</v>
      </c>
      <c r="I151" s="136"/>
      <c r="J151" s="135"/>
      <c r="K151" s="136"/>
    </row>
    <row r="152" spans="1:11" s="21" customFormat="1" x14ac:dyDescent="0.25">
      <c r="A152" s="22"/>
      <c r="B152" s="23" t="s">
        <v>111</v>
      </c>
      <c r="C152" s="23" t="s">
        <v>203</v>
      </c>
      <c r="D152" s="24" t="s">
        <v>102</v>
      </c>
      <c r="E152" s="138">
        <v>23.934065934042003</v>
      </c>
      <c r="F152" s="141">
        <v>9</v>
      </c>
      <c r="G152" s="132">
        <f t="shared" si="8"/>
        <v>21.779999999978223</v>
      </c>
      <c r="I152" s="136"/>
      <c r="J152" s="135"/>
      <c r="K152" s="136"/>
    </row>
    <row r="153" spans="1:11" s="21" customFormat="1" x14ac:dyDescent="0.25">
      <c r="A153" s="22"/>
      <c r="B153" s="23" t="s">
        <v>110</v>
      </c>
      <c r="C153" s="23" t="s">
        <v>204</v>
      </c>
      <c r="D153" s="24" t="s">
        <v>102</v>
      </c>
      <c r="E153" s="138">
        <v>59.23076923071001</v>
      </c>
      <c r="F153" s="141">
        <v>9</v>
      </c>
      <c r="G153" s="132">
        <f t="shared" si="8"/>
        <v>53.899999999946111</v>
      </c>
      <c r="I153" s="136"/>
      <c r="J153" s="135"/>
      <c r="K153" s="136"/>
    </row>
    <row r="154" spans="1:11" s="21" customFormat="1" x14ac:dyDescent="0.25">
      <c r="A154" s="22"/>
      <c r="B154" s="23" t="s">
        <v>114</v>
      </c>
      <c r="C154" s="23" t="s">
        <v>205</v>
      </c>
      <c r="D154" s="24" t="s">
        <v>102</v>
      </c>
      <c r="E154" s="138">
        <v>42.356043956001606</v>
      </c>
      <c r="F154" s="141">
        <v>9</v>
      </c>
      <c r="G154" s="132">
        <f t="shared" si="8"/>
        <v>38.543999999961464</v>
      </c>
      <c r="I154" s="136"/>
      <c r="J154" s="135"/>
      <c r="K154" s="136"/>
    </row>
    <row r="155" spans="1:11" s="21" customFormat="1" x14ac:dyDescent="0.25">
      <c r="A155" s="22"/>
      <c r="B155" s="23" t="s">
        <v>119</v>
      </c>
      <c r="C155" s="23" t="s">
        <v>206</v>
      </c>
      <c r="D155" s="24" t="s">
        <v>102</v>
      </c>
      <c r="E155" s="138">
        <v>31.331868131836806</v>
      </c>
      <c r="F155" s="141">
        <v>9</v>
      </c>
      <c r="G155" s="132">
        <f t="shared" si="8"/>
        <v>28.511999999971493</v>
      </c>
      <c r="I155" s="136"/>
      <c r="J155" s="135"/>
      <c r="K155" s="136"/>
    </row>
    <row r="156" spans="1:11" s="21" customFormat="1" x14ac:dyDescent="0.25">
      <c r="A156" s="22"/>
      <c r="B156" s="23" t="s">
        <v>121</v>
      </c>
      <c r="C156" s="23" t="s">
        <v>207</v>
      </c>
      <c r="D156" s="24" t="s">
        <v>124</v>
      </c>
      <c r="E156" s="138">
        <v>13.864835164821303</v>
      </c>
      <c r="F156" s="141">
        <v>9</v>
      </c>
      <c r="G156" s="132">
        <f t="shared" si="8"/>
        <v>12.616999999987385</v>
      </c>
      <c r="I156" s="136"/>
      <c r="J156" s="135"/>
      <c r="K156" s="136"/>
    </row>
    <row r="157" spans="1:11" s="21" customFormat="1" ht="30" x14ac:dyDescent="0.25">
      <c r="A157" s="22"/>
      <c r="B157" s="23" t="s">
        <v>122</v>
      </c>
      <c r="C157" s="23"/>
      <c r="D157" s="24" t="s">
        <v>124</v>
      </c>
      <c r="E157" s="28">
        <v>0</v>
      </c>
      <c r="F157" s="141">
        <v>9</v>
      </c>
      <c r="G157" s="132" t="s">
        <v>327</v>
      </c>
      <c r="I157" s="136"/>
      <c r="J157" s="135"/>
      <c r="K157" s="136"/>
    </row>
    <row r="158" spans="1:11" s="21" customFormat="1" ht="30" x14ac:dyDescent="0.25">
      <c r="A158" s="22"/>
      <c r="B158" s="23" t="s">
        <v>123</v>
      </c>
      <c r="C158" s="23" t="s">
        <v>208</v>
      </c>
      <c r="D158" s="24" t="s">
        <v>102</v>
      </c>
      <c r="E158" s="138">
        <v>23.063736263713203</v>
      </c>
      <c r="F158" s="141">
        <v>9</v>
      </c>
      <c r="G158" s="132">
        <f t="shared" si="8"/>
        <v>20.987999999979014</v>
      </c>
      <c r="I158" s="136"/>
      <c r="J158" s="135"/>
      <c r="K158" s="136"/>
    </row>
    <row r="159" spans="1:11" s="21" customFormat="1" x14ac:dyDescent="0.25">
      <c r="A159" s="22"/>
      <c r="B159" s="79" t="s">
        <v>97</v>
      </c>
      <c r="C159" s="78" t="s">
        <v>209</v>
      </c>
      <c r="D159" s="85" t="s">
        <v>105</v>
      </c>
      <c r="E159" s="138">
        <v>187.36263736245002</v>
      </c>
      <c r="F159" s="141">
        <v>9</v>
      </c>
      <c r="G159" s="132">
        <f t="shared" si="8"/>
        <v>170.49999999982953</v>
      </c>
      <c r="I159" s="136"/>
      <c r="J159" s="135"/>
      <c r="K159" s="136"/>
    </row>
    <row r="160" spans="1:11" s="21" customFormat="1" x14ac:dyDescent="0.25">
      <c r="A160" s="22"/>
      <c r="B160" s="79" t="s">
        <v>98</v>
      </c>
      <c r="C160" s="78" t="s">
        <v>210</v>
      </c>
      <c r="D160" s="85" t="s">
        <v>105</v>
      </c>
      <c r="E160" s="138">
        <v>484.96703296654812</v>
      </c>
      <c r="F160" s="141">
        <v>9</v>
      </c>
      <c r="G160" s="132">
        <f t="shared" si="8"/>
        <v>441.31999999955877</v>
      </c>
      <c r="I160" s="136"/>
      <c r="J160" s="135"/>
      <c r="K160" s="136"/>
    </row>
    <row r="161" spans="1:12" s="146" customFormat="1" ht="45" x14ac:dyDescent="0.25">
      <c r="A161" s="22"/>
      <c r="B161" s="154" t="s">
        <v>241</v>
      </c>
      <c r="C161" s="154" t="s">
        <v>238</v>
      </c>
      <c r="D161" s="155" t="s">
        <v>124</v>
      </c>
      <c r="E161" s="138">
        <v>11.76</v>
      </c>
      <c r="F161" s="27">
        <v>9</v>
      </c>
      <c r="G161" s="181">
        <f t="shared" ref="G161:G165" si="9">SUM(E161*-9%)+E161</f>
        <v>10.701599999999999</v>
      </c>
      <c r="I161" s="161"/>
      <c r="J161" s="161"/>
      <c r="K161" s="161"/>
    </row>
    <row r="162" spans="1:12" s="146" customFormat="1" x14ac:dyDescent="0.25">
      <c r="A162" s="22"/>
      <c r="B162" s="111" t="s">
        <v>135</v>
      </c>
      <c r="C162" s="112"/>
      <c r="D162" s="113"/>
      <c r="E162" s="114"/>
      <c r="F162" s="114"/>
      <c r="G162" s="59"/>
      <c r="I162" s="161"/>
      <c r="J162" s="161"/>
      <c r="K162" s="161"/>
    </row>
    <row r="163" spans="1:12" s="146" customFormat="1" ht="37.9" customHeight="1" x14ac:dyDescent="0.25">
      <c r="A163" s="22"/>
      <c r="B163" s="51" t="s">
        <v>1</v>
      </c>
      <c r="C163" s="84" t="s">
        <v>337</v>
      </c>
      <c r="D163" s="52" t="s">
        <v>2</v>
      </c>
      <c r="E163" s="53" t="s">
        <v>25</v>
      </c>
      <c r="F163" s="54" t="s">
        <v>3</v>
      </c>
      <c r="G163" s="55" t="s">
        <v>38</v>
      </c>
      <c r="I163" s="161"/>
      <c r="J163" s="161"/>
      <c r="K163" s="161"/>
    </row>
    <row r="164" spans="1:12" s="146" customFormat="1" ht="45" x14ac:dyDescent="0.25">
      <c r="A164" s="22"/>
      <c r="B164" s="154" t="s">
        <v>241</v>
      </c>
      <c r="C164" s="154" t="s">
        <v>239</v>
      </c>
      <c r="D164" s="155" t="s">
        <v>124</v>
      </c>
      <c r="E164" s="138">
        <v>11.41</v>
      </c>
      <c r="F164" s="27">
        <v>9</v>
      </c>
      <c r="G164" s="181">
        <f t="shared" si="9"/>
        <v>10.383100000000001</v>
      </c>
      <c r="I164" s="161"/>
      <c r="J164" s="161"/>
      <c r="K164" s="161"/>
    </row>
    <row r="165" spans="1:12" s="146" customFormat="1" ht="30" x14ac:dyDescent="0.25">
      <c r="A165" s="22"/>
      <c r="B165" s="154" t="s">
        <v>237</v>
      </c>
      <c r="C165" s="154" t="s">
        <v>240</v>
      </c>
      <c r="D165" s="155" t="s">
        <v>124</v>
      </c>
      <c r="E165" s="138">
        <v>3.46</v>
      </c>
      <c r="F165" s="27">
        <v>9</v>
      </c>
      <c r="G165" s="181">
        <f t="shared" si="9"/>
        <v>3.1486000000000001</v>
      </c>
      <c r="I165" s="161"/>
      <c r="J165" s="161"/>
      <c r="K165" s="161"/>
    </row>
    <row r="166" spans="1:12" s="21" customFormat="1" ht="31.15" customHeight="1" x14ac:dyDescent="0.25">
      <c r="A166" s="22"/>
      <c r="B166" s="280" t="s">
        <v>186</v>
      </c>
      <c r="C166" s="281"/>
      <c r="D166" s="281"/>
      <c r="E166" s="282"/>
      <c r="F166" s="282"/>
      <c r="G166" s="282"/>
    </row>
    <row r="167" spans="1:12" s="21" customFormat="1" x14ac:dyDescent="0.25">
      <c r="A167" s="22"/>
      <c r="B167" s="23" t="s">
        <v>28</v>
      </c>
      <c r="C167" s="119" t="s">
        <v>266</v>
      </c>
      <c r="D167" s="119" t="s">
        <v>287</v>
      </c>
      <c r="E167" s="138">
        <v>2078.4</v>
      </c>
      <c r="F167" s="141">
        <v>9</v>
      </c>
      <c r="G167" s="159">
        <f>SUM(E167*-0.09)+E167</f>
        <v>1891.3440000000001</v>
      </c>
      <c r="I167" s="136"/>
      <c r="J167" s="136"/>
      <c r="K167" s="135"/>
      <c r="L167" s="135"/>
    </row>
    <row r="168" spans="1:12" s="146" customFormat="1" x14ac:dyDescent="0.25">
      <c r="A168" s="22"/>
      <c r="B168" s="154" t="s">
        <v>29</v>
      </c>
      <c r="C168" s="173" t="s">
        <v>286</v>
      </c>
      <c r="D168" s="119" t="s">
        <v>287</v>
      </c>
      <c r="E168" s="138">
        <v>1797.6</v>
      </c>
      <c r="F168" s="27">
        <v>9</v>
      </c>
      <c r="G168" s="160">
        <f t="shared" ref="G168:G188" si="10">SUM(E168*-0.09)+E168</f>
        <v>1635.8159999999998</v>
      </c>
      <c r="I168" s="161"/>
      <c r="J168" s="161"/>
      <c r="K168" s="135"/>
      <c r="L168" s="135"/>
    </row>
    <row r="169" spans="1:12" s="21" customFormat="1" x14ac:dyDescent="0.25">
      <c r="A169" s="22"/>
      <c r="B169" s="23" t="s">
        <v>30</v>
      </c>
      <c r="C169" s="120" t="s">
        <v>267</v>
      </c>
      <c r="D169" s="119" t="s">
        <v>287</v>
      </c>
      <c r="E169" s="138">
        <v>912</v>
      </c>
      <c r="F169" s="141">
        <v>9</v>
      </c>
      <c r="G169" s="159">
        <f t="shared" si="10"/>
        <v>829.92</v>
      </c>
      <c r="I169" s="136"/>
      <c r="J169" s="136"/>
      <c r="K169" s="135"/>
      <c r="L169" s="135"/>
    </row>
    <row r="170" spans="1:12" s="21" customFormat="1" x14ac:dyDescent="0.25">
      <c r="A170" s="22"/>
      <c r="B170" s="23" t="s">
        <v>31</v>
      </c>
      <c r="C170" s="120" t="s">
        <v>275</v>
      </c>
      <c r="D170" s="119" t="s">
        <v>287</v>
      </c>
      <c r="E170" s="138">
        <v>2923.2</v>
      </c>
      <c r="F170" s="141">
        <v>9</v>
      </c>
      <c r="G170" s="159">
        <f t="shared" si="10"/>
        <v>2660.1120000000001</v>
      </c>
      <c r="I170" s="136"/>
      <c r="J170" s="136"/>
      <c r="K170" s="135"/>
      <c r="L170" s="135"/>
    </row>
    <row r="171" spans="1:12" s="21" customFormat="1" x14ac:dyDescent="0.25">
      <c r="A171" s="22"/>
      <c r="B171" s="23" t="s">
        <v>32</v>
      </c>
      <c r="C171" s="120" t="s">
        <v>274</v>
      </c>
      <c r="D171" s="119" t="s">
        <v>287</v>
      </c>
      <c r="E171" s="138">
        <v>2994</v>
      </c>
      <c r="F171" s="141">
        <v>9</v>
      </c>
      <c r="G171" s="159">
        <f t="shared" si="10"/>
        <v>2724.54</v>
      </c>
      <c r="I171" s="136"/>
      <c r="J171" s="136"/>
      <c r="K171" s="135"/>
      <c r="L171" s="135"/>
    </row>
    <row r="172" spans="1:12" s="21" customFormat="1" ht="45" x14ac:dyDescent="0.25">
      <c r="A172" s="22"/>
      <c r="B172" s="23" t="s">
        <v>33</v>
      </c>
      <c r="C172" s="120" t="s">
        <v>269</v>
      </c>
      <c r="D172" s="119" t="s">
        <v>287</v>
      </c>
      <c r="E172" s="138">
        <v>52297.2</v>
      </c>
      <c r="F172" s="141">
        <v>9</v>
      </c>
      <c r="G172" s="159">
        <f t="shared" si="10"/>
        <v>47590.451999999997</v>
      </c>
      <c r="I172" s="136"/>
      <c r="J172" s="136"/>
      <c r="K172" s="135"/>
      <c r="L172" s="135"/>
    </row>
    <row r="173" spans="1:12" s="21" customFormat="1" ht="30" x14ac:dyDescent="0.25">
      <c r="A173" s="22"/>
      <c r="B173" s="23" t="s">
        <v>34</v>
      </c>
      <c r="C173" s="172" t="s">
        <v>268</v>
      </c>
      <c r="D173" s="119" t="s">
        <v>287</v>
      </c>
      <c r="E173" s="138">
        <v>5406</v>
      </c>
      <c r="F173" s="141">
        <v>9</v>
      </c>
      <c r="G173" s="159">
        <f t="shared" si="10"/>
        <v>4919.46</v>
      </c>
      <c r="I173" s="136"/>
      <c r="J173" s="136"/>
      <c r="K173" s="135"/>
      <c r="L173" s="135"/>
    </row>
    <row r="174" spans="1:12" s="21" customFormat="1" ht="30" x14ac:dyDescent="0.25">
      <c r="A174" s="22"/>
      <c r="B174" s="23" t="s">
        <v>35</v>
      </c>
      <c r="C174" s="120" t="s">
        <v>270</v>
      </c>
      <c r="D174" s="119" t="s">
        <v>287</v>
      </c>
      <c r="E174" s="138">
        <v>22954.799999999999</v>
      </c>
      <c r="F174" s="141">
        <v>9</v>
      </c>
      <c r="G174" s="159">
        <f t="shared" si="10"/>
        <v>20888.867999999999</v>
      </c>
      <c r="I174" s="136"/>
      <c r="J174" s="136"/>
      <c r="K174" s="135"/>
      <c r="L174" s="135"/>
    </row>
    <row r="175" spans="1:12" s="21" customFormat="1" x14ac:dyDescent="0.25">
      <c r="A175" s="22"/>
      <c r="B175" s="23" t="s">
        <v>36</v>
      </c>
      <c r="C175" s="120" t="s">
        <v>271</v>
      </c>
      <c r="D175" s="119" t="s">
        <v>287</v>
      </c>
      <c r="E175" s="138">
        <v>12217.199999999999</v>
      </c>
      <c r="F175" s="141">
        <v>9</v>
      </c>
      <c r="G175" s="159">
        <f t="shared" si="10"/>
        <v>11117.651999999998</v>
      </c>
      <c r="I175" s="136"/>
      <c r="J175" s="136"/>
      <c r="K175" s="135"/>
      <c r="L175" s="135"/>
    </row>
    <row r="176" spans="1:12" s="21" customFormat="1" x14ac:dyDescent="0.25">
      <c r="A176" s="22"/>
      <c r="B176" s="23" t="s">
        <v>37</v>
      </c>
      <c r="C176" s="120" t="s">
        <v>272</v>
      </c>
      <c r="D176" s="119" t="s">
        <v>273</v>
      </c>
      <c r="E176" s="138">
        <v>23200.799999999999</v>
      </c>
      <c r="F176" s="141">
        <v>9</v>
      </c>
      <c r="G176" s="159">
        <f t="shared" si="10"/>
        <v>21112.727999999999</v>
      </c>
      <c r="I176" s="136"/>
      <c r="J176" s="136"/>
      <c r="K176" s="135"/>
      <c r="L176" s="135"/>
    </row>
    <row r="177" spans="1:12" s="146" customFormat="1" x14ac:dyDescent="0.25">
      <c r="A177" s="22"/>
      <c r="B177" s="175" t="s">
        <v>44</v>
      </c>
      <c r="C177" s="173" t="s">
        <v>288</v>
      </c>
      <c r="D177" s="174" t="s">
        <v>103</v>
      </c>
      <c r="E177" s="138">
        <v>69.167999999999992</v>
      </c>
      <c r="F177" s="27">
        <v>9</v>
      </c>
      <c r="G177" s="160">
        <f t="shared" si="10"/>
        <v>62.942879999999995</v>
      </c>
      <c r="I177" s="161"/>
      <c r="J177" s="161"/>
      <c r="K177" s="135"/>
      <c r="L177" s="135"/>
    </row>
    <row r="178" spans="1:12" s="21" customFormat="1" ht="30" x14ac:dyDescent="0.25">
      <c r="A178" s="22"/>
      <c r="B178" s="23" t="s">
        <v>162</v>
      </c>
      <c r="C178" s="120" t="s">
        <v>290</v>
      </c>
      <c r="D178" s="119" t="s">
        <v>289</v>
      </c>
      <c r="E178" s="138">
        <v>5102.3999999999996</v>
      </c>
      <c r="F178" s="141">
        <v>9</v>
      </c>
      <c r="G178" s="159">
        <f t="shared" si="10"/>
        <v>4643.1839999999993</v>
      </c>
      <c r="I178" s="136"/>
      <c r="J178" s="136"/>
      <c r="K178" s="135"/>
      <c r="L178" s="135"/>
    </row>
    <row r="179" spans="1:12" s="21" customFormat="1" x14ac:dyDescent="0.25">
      <c r="A179" s="22"/>
      <c r="B179" s="23" t="s">
        <v>163</v>
      </c>
      <c r="C179" s="120" t="s">
        <v>291</v>
      </c>
      <c r="D179" s="119" t="s">
        <v>287</v>
      </c>
      <c r="E179" s="138">
        <v>499.79999999999995</v>
      </c>
      <c r="F179" s="141">
        <v>9</v>
      </c>
      <c r="G179" s="159">
        <f t="shared" si="10"/>
        <v>454.81799999999998</v>
      </c>
      <c r="I179" s="136"/>
      <c r="J179" s="136"/>
      <c r="K179" s="135"/>
      <c r="L179" s="135"/>
    </row>
    <row r="180" spans="1:12" s="21" customFormat="1" x14ac:dyDescent="0.25">
      <c r="A180" s="22"/>
      <c r="B180" s="23" t="s">
        <v>161</v>
      </c>
      <c r="C180" s="120" t="s">
        <v>292</v>
      </c>
      <c r="D180" s="119" t="s">
        <v>287</v>
      </c>
      <c r="E180" s="138">
        <v>712.8</v>
      </c>
      <c r="F180" s="141">
        <v>9</v>
      </c>
      <c r="G180" s="159">
        <f t="shared" si="10"/>
        <v>648.64799999999991</v>
      </c>
      <c r="I180" s="136"/>
      <c r="J180" s="136"/>
      <c r="K180" s="135"/>
      <c r="L180" s="135"/>
    </row>
    <row r="181" spans="1:12" s="21" customFormat="1" x14ac:dyDescent="0.25">
      <c r="A181" s="22"/>
      <c r="B181" s="23" t="s">
        <v>164</v>
      </c>
      <c r="C181" s="120" t="s">
        <v>294</v>
      </c>
      <c r="D181" s="119" t="s">
        <v>293</v>
      </c>
      <c r="E181" s="138">
        <v>5.7960000000000003</v>
      </c>
      <c r="F181" s="141">
        <v>9</v>
      </c>
      <c r="G181" s="159">
        <f t="shared" si="10"/>
        <v>5.2743600000000006</v>
      </c>
      <c r="I181" s="136"/>
      <c r="J181" s="136"/>
      <c r="K181" s="135"/>
      <c r="L181" s="135"/>
    </row>
    <row r="182" spans="1:12" s="21" customFormat="1" x14ac:dyDescent="0.25">
      <c r="A182" s="22"/>
      <c r="B182" s="23" t="s">
        <v>165</v>
      </c>
      <c r="C182" s="120" t="s">
        <v>295</v>
      </c>
      <c r="D182" s="119" t="s">
        <v>296</v>
      </c>
      <c r="E182" s="138">
        <v>8.52</v>
      </c>
      <c r="F182" s="141">
        <v>9</v>
      </c>
      <c r="G182" s="159">
        <f t="shared" si="10"/>
        <v>7.7531999999999996</v>
      </c>
      <c r="I182" s="136"/>
      <c r="J182" s="136"/>
      <c r="K182" s="135"/>
      <c r="L182" s="135"/>
    </row>
    <row r="183" spans="1:12" x14ac:dyDescent="0.25">
      <c r="B183" s="118" t="s">
        <v>166</v>
      </c>
      <c r="C183" s="120" t="s">
        <v>297</v>
      </c>
      <c r="D183" s="119" t="s">
        <v>298</v>
      </c>
      <c r="E183" s="138">
        <v>11.88</v>
      </c>
      <c r="F183" s="141">
        <v>9</v>
      </c>
      <c r="G183" s="159">
        <f t="shared" si="10"/>
        <v>10.8108</v>
      </c>
      <c r="I183" s="165"/>
      <c r="J183" s="165"/>
      <c r="K183" s="135"/>
      <c r="L183" s="135"/>
    </row>
    <row r="184" spans="1:12" x14ac:dyDescent="0.25">
      <c r="B184" s="118" t="s">
        <v>167</v>
      </c>
      <c r="C184" s="120" t="s">
        <v>299</v>
      </c>
      <c r="D184" s="119" t="s">
        <v>287</v>
      </c>
      <c r="E184" s="138">
        <v>3798</v>
      </c>
      <c r="F184" s="141">
        <v>9</v>
      </c>
      <c r="G184" s="159">
        <f t="shared" si="10"/>
        <v>3456.18</v>
      </c>
      <c r="I184" s="165"/>
      <c r="J184" s="165"/>
      <c r="K184" s="135"/>
      <c r="L184" s="135"/>
    </row>
    <row r="185" spans="1:12" x14ac:dyDescent="0.25">
      <c r="B185" s="118" t="s">
        <v>168</v>
      </c>
      <c r="C185" s="120" t="s">
        <v>300</v>
      </c>
      <c r="D185" s="119" t="s">
        <v>287</v>
      </c>
      <c r="E185" s="138">
        <v>2829.6</v>
      </c>
      <c r="F185" s="141">
        <v>9</v>
      </c>
      <c r="G185" s="159">
        <f t="shared" si="10"/>
        <v>2574.9359999999997</v>
      </c>
      <c r="I185" s="165"/>
      <c r="J185" s="165"/>
      <c r="K185" s="135"/>
      <c r="L185" s="135"/>
    </row>
    <row r="186" spans="1:12" ht="29.45" customHeight="1" x14ac:dyDescent="0.25">
      <c r="B186" s="280" t="s">
        <v>186</v>
      </c>
      <c r="C186" s="281"/>
      <c r="D186" s="281"/>
      <c r="E186" s="282"/>
      <c r="F186" s="282"/>
      <c r="G186" s="282"/>
      <c r="I186" s="165"/>
      <c r="J186" s="165"/>
      <c r="K186" s="135"/>
      <c r="L186" s="135"/>
    </row>
    <row r="187" spans="1:12" x14ac:dyDescent="0.25">
      <c r="B187" s="118" t="s">
        <v>169</v>
      </c>
      <c r="C187" s="120" t="s">
        <v>301</v>
      </c>
      <c r="D187" s="119" t="s">
        <v>287</v>
      </c>
      <c r="E187" s="138">
        <v>266.39999999999998</v>
      </c>
      <c r="F187" s="141">
        <v>9</v>
      </c>
      <c r="G187" s="159">
        <f t="shared" si="10"/>
        <v>242.42399999999998</v>
      </c>
      <c r="I187" s="165"/>
      <c r="J187" s="165"/>
      <c r="K187" s="135"/>
      <c r="L187" s="135"/>
    </row>
    <row r="188" spans="1:12" x14ac:dyDescent="0.25">
      <c r="B188" s="118" t="s">
        <v>170</v>
      </c>
      <c r="C188" s="120" t="s">
        <v>302</v>
      </c>
      <c r="D188" s="119" t="s">
        <v>287</v>
      </c>
      <c r="E188" s="138">
        <v>1227.5999999999999</v>
      </c>
      <c r="F188" s="141">
        <v>9</v>
      </c>
      <c r="G188" s="159">
        <f t="shared" si="10"/>
        <v>1117.116</v>
      </c>
      <c r="I188" s="165"/>
      <c r="J188" s="165"/>
      <c r="K188" s="135"/>
      <c r="L188" s="135"/>
    </row>
    <row r="189" spans="1:12" x14ac:dyDescent="0.25">
      <c r="B189" s="106" t="s">
        <v>99</v>
      </c>
      <c r="C189" s="107"/>
      <c r="D189" s="108"/>
      <c r="E189" s="108"/>
      <c r="F189" s="108"/>
      <c r="G189" s="109"/>
    </row>
    <row r="190" spans="1:12" ht="42.6" customHeight="1" x14ac:dyDescent="0.4">
      <c r="B190" s="51" t="s">
        <v>1</v>
      </c>
      <c r="C190" s="84" t="s">
        <v>337</v>
      </c>
      <c r="D190" s="52" t="s">
        <v>2</v>
      </c>
      <c r="E190" s="53" t="s">
        <v>25</v>
      </c>
      <c r="F190" s="54" t="s">
        <v>3</v>
      </c>
      <c r="G190" s="55" t="s">
        <v>38</v>
      </c>
      <c r="J190" s="163"/>
    </row>
    <row r="191" spans="1:12" x14ac:dyDescent="0.25">
      <c r="B191" s="110" t="s">
        <v>187</v>
      </c>
      <c r="C191" s="80"/>
      <c r="D191" s="80"/>
      <c r="E191" s="80"/>
      <c r="F191" s="80"/>
      <c r="G191" s="81"/>
      <c r="L191" s="164"/>
    </row>
    <row r="192" spans="1:12" x14ac:dyDescent="0.25">
      <c r="B192" s="125" t="s">
        <v>132</v>
      </c>
      <c r="C192" s="126"/>
      <c r="D192" s="127"/>
      <c r="E192" s="126"/>
      <c r="F192" s="126"/>
      <c r="G192" s="128"/>
      <c r="I192" s="21"/>
      <c r="J192" s="21"/>
      <c r="K192" s="21"/>
      <c r="L192" s="150"/>
    </row>
    <row r="193" spans="2:12" s="166" customFormat="1" ht="45" x14ac:dyDescent="0.25">
      <c r="B193" s="228" t="s">
        <v>171</v>
      </c>
      <c r="C193" s="153" t="s">
        <v>226</v>
      </c>
      <c r="D193" s="229" t="s">
        <v>27</v>
      </c>
      <c r="E193" s="152">
        <v>1.7032967032949999</v>
      </c>
      <c r="F193" s="169">
        <v>9</v>
      </c>
      <c r="G193" s="230">
        <f>SUM(E193*-0.09)+E193</f>
        <v>1.54999999999845</v>
      </c>
      <c r="I193" s="231"/>
      <c r="J193" s="232"/>
      <c r="K193" s="233"/>
      <c r="L193" s="234"/>
    </row>
    <row r="194" spans="2:12" s="166" customFormat="1" ht="45" x14ac:dyDescent="0.25">
      <c r="B194" s="167" t="s">
        <v>212</v>
      </c>
      <c r="C194" s="124" t="s">
        <v>227</v>
      </c>
      <c r="D194" s="229" t="s">
        <v>27</v>
      </c>
      <c r="E194" s="152">
        <v>1.5323565323550004</v>
      </c>
      <c r="F194" s="169">
        <v>9</v>
      </c>
      <c r="G194" s="230">
        <f t="shared" ref="G194:G205" si="11">SUM(E194*-0.09)+E194</f>
        <v>1.3944444444430504</v>
      </c>
      <c r="I194" s="231"/>
      <c r="J194" s="232"/>
      <c r="K194" s="233"/>
      <c r="L194" s="234"/>
    </row>
    <row r="195" spans="2:12" s="166" customFormat="1" ht="45" x14ac:dyDescent="0.25">
      <c r="B195" s="167" t="s">
        <v>213</v>
      </c>
      <c r="C195" s="217" t="s">
        <v>228</v>
      </c>
      <c r="D195" s="229" t="s">
        <v>27</v>
      </c>
      <c r="E195" s="152">
        <v>2.0940170940150002</v>
      </c>
      <c r="F195" s="169">
        <v>9</v>
      </c>
      <c r="G195" s="230">
        <f t="shared" si="11"/>
        <v>1.9055555555536503</v>
      </c>
      <c r="I195" s="231"/>
      <c r="J195" s="232"/>
      <c r="K195" s="233"/>
      <c r="L195" s="234"/>
    </row>
    <row r="196" spans="2:12" s="166" customFormat="1" ht="69.599999999999994" customHeight="1" x14ac:dyDescent="0.25">
      <c r="B196" s="228" t="s">
        <v>173</v>
      </c>
      <c r="C196" s="124" t="s">
        <v>314</v>
      </c>
      <c r="D196" s="229" t="s">
        <v>27</v>
      </c>
      <c r="E196" s="152">
        <v>2.1062271062250004</v>
      </c>
      <c r="F196" s="169">
        <v>9</v>
      </c>
      <c r="G196" s="230">
        <f t="shared" si="11"/>
        <v>1.9166666666647503</v>
      </c>
      <c r="I196" s="231"/>
      <c r="J196" s="232"/>
      <c r="K196" s="233"/>
      <c r="L196" s="234"/>
    </row>
    <row r="197" spans="2:12" s="166" customFormat="1" ht="67.900000000000006" customHeight="1" x14ac:dyDescent="0.25">
      <c r="B197" s="228" t="s">
        <v>172</v>
      </c>
      <c r="C197" s="124" t="s">
        <v>229</v>
      </c>
      <c r="D197" s="229" t="s">
        <v>27</v>
      </c>
      <c r="E197" s="152">
        <v>2.1062271062250004</v>
      </c>
      <c r="F197" s="169">
        <v>9</v>
      </c>
      <c r="G197" s="230">
        <f t="shared" si="11"/>
        <v>1.9166666666647503</v>
      </c>
      <c r="I197" s="231"/>
      <c r="J197" s="232"/>
      <c r="K197" s="233"/>
      <c r="L197" s="234"/>
    </row>
    <row r="198" spans="2:12" s="166" customFormat="1" ht="67.900000000000006" customHeight="1" x14ac:dyDescent="0.25">
      <c r="B198" s="228" t="s">
        <v>214</v>
      </c>
      <c r="C198" s="124" t="s">
        <v>230</v>
      </c>
      <c r="D198" s="229" t="s">
        <v>27</v>
      </c>
      <c r="E198" s="152">
        <v>2.67399267399</v>
      </c>
      <c r="F198" s="169">
        <v>9</v>
      </c>
      <c r="G198" s="230">
        <f t="shared" si="11"/>
        <v>2.4333333333309</v>
      </c>
      <c r="I198" s="231"/>
      <c r="J198" s="232"/>
      <c r="K198" s="233"/>
      <c r="L198" s="234"/>
    </row>
    <row r="199" spans="2:12" s="166" customFormat="1" ht="18" customHeight="1" x14ac:dyDescent="0.25">
      <c r="B199" s="106" t="s">
        <v>99</v>
      </c>
      <c r="C199" s="107"/>
      <c r="D199" s="108"/>
      <c r="E199" s="108"/>
      <c r="F199" s="108"/>
      <c r="G199" s="109"/>
      <c r="I199" s="231"/>
      <c r="J199" s="232"/>
      <c r="K199" s="233"/>
      <c r="L199" s="234"/>
    </row>
    <row r="200" spans="2:12" s="166" customFormat="1" ht="48" customHeight="1" x14ac:dyDescent="0.25">
      <c r="B200" s="209" t="s">
        <v>1</v>
      </c>
      <c r="C200" s="84" t="s">
        <v>337</v>
      </c>
      <c r="D200" s="52" t="s">
        <v>2</v>
      </c>
      <c r="E200" s="53" t="s">
        <v>25</v>
      </c>
      <c r="F200" s="54" t="s">
        <v>3</v>
      </c>
      <c r="G200" s="55" t="s">
        <v>342</v>
      </c>
      <c r="I200" s="231"/>
      <c r="J200" s="232"/>
      <c r="K200" s="233"/>
      <c r="L200" s="234"/>
    </row>
    <row r="201" spans="2:12" s="166" customFormat="1" ht="22.15" customHeight="1" x14ac:dyDescent="0.25">
      <c r="B201" s="110" t="s">
        <v>187</v>
      </c>
      <c r="C201" s="80"/>
      <c r="D201" s="80"/>
      <c r="E201" s="80"/>
      <c r="F201" s="80"/>
      <c r="G201" s="81"/>
      <c r="I201" s="231"/>
      <c r="J201" s="232"/>
      <c r="K201" s="233"/>
      <c r="L201" s="234"/>
    </row>
    <row r="202" spans="2:12" s="166" customFormat="1" ht="22.15" customHeight="1" x14ac:dyDescent="0.25">
      <c r="B202" s="125" t="s">
        <v>132</v>
      </c>
      <c r="C202" s="126"/>
      <c r="D202" s="127"/>
      <c r="E202" s="126"/>
      <c r="F202" s="126"/>
      <c r="G202" s="128"/>
      <c r="I202" s="231"/>
      <c r="J202" s="232"/>
      <c r="K202" s="233"/>
      <c r="L202" s="234"/>
    </row>
    <row r="203" spans="2:12" s="166" customFormat="1" ht="70.900000000000006" customHeight="1" x14ac:dyDescent="0.25">
      <c r="B203" s="228" t="s">
        <v>174</v>
      </c>
      <c r="C203" s="124" t="s">
        <v>236</v>
      </c>
      <c r="D203" s="235" t="s">
        <v>27</v>
      </c>
      <c r="E203" s="236">
        <v>4.5665445665400002</v>
      </c>
      <c r="F203" s="237">
        <v>9</v>
      </c>
      <c r="G203" s="238">
        <f t="shared" si="11"/>
        <v>4.1555555555514001</v>
      </c>
      <c r="H203" s="239"/>
      <c r="I203" s="231"/>
      <c r="J203" s="232"/>
      <c r="K203" s="233"/>
      <c r="L203" s="234"/>
    </row>
    <row r="204" spans="2:12" s="166" customFormat="1" ht="85.9" customHeight="1" x14ac:dyDescent="0.25">
      <c r="B204" s="228" t="s">
        <v>232</v>
      </c>
      <c r="C204" s="124" t="s">
        <v>231</v>
      </c>
      <c r="D204" s="229" t="s">
        <v>27</v>
      </c>
      <c r="E204" s="152">
        <v>4.5665445665400002</v>
      </c>
      <c r="F204" s="169">
        <v>9</v>
      </c>
      <c r="G204" s="230">
        <f t="shared" si="11"/>
        <v>4.1555555555514001</v>
      </c>
      <c r="I204" s="231"/>
      <c r="J204" s="232"/>
      <c r="K204" s="233"/>
      <c r="L204" s="234"/>
    </row>
    <row r="205" spans="2:12" s="166" customFormat="1" ht="85.9" customHeight="1" x14ac:dyDescent="0.25">
      <c r="B205" s="228" t="s">
        <v>233</v>
      </c>
      <c r="C205" s="124" t="s">
        <v>234</v>
      </c>
      <c r="D205" s="229" t="s">
        <v>27</v>
      </c>
      <c r="E205" s="152">
        <v>2.24664224664</v>
      </c>
      <c r="F205" s="169">
        <v>9</v>
      </c>
      <c r="G205" s="230">
        <f t="shared" si="11"/>
        <v>2.0444444444424001</v>
      </c>
      <c r="I205" s="231"/>
      <c r="J205" s="232"/>
      <c r="K205" s="233"/>
      <c r="L205" s="234"/>
    </row>
    <row r="206" spans="2:12" s="166" customFormat="1" ht="57.6" customHeight="1" x14ac:dyDescent="0.25">
      <c r="B206" s="228" t="s">
        <v>176</v>
      </c>
      <c r="C206" s="124" t="s">
        <v>211</v>
      </c>
      <c r="D206" s="229" t="s">
        <v>27</v>
      </c>
      <c r="E206" s="152"/>
      <c r="F206" s="169">
        <v>9</v>
      </c>
      <c r="G206" s="152" t="s">
        <v>329</v>
      </c>
      <c r="I206" s="240"/>
      <c r="J206" s="240"/>
      <c r="K206" s="240"/>
      <c r="L206" s="234"/>
    </row>
    <row r="207" spans="2:12" s="166" customFormat="1" x14ac:dyDescent="0.25">
      <c r="B207" s="241" t="s">
        <v>133</v>
      </c>
      <c r="C207" s="242"/>
      <c r="D207" s="243"/>
      <c r="E207" s="244"/>
      <c r="F207" s="244"/>
      <c r="G207" s="245"/>
    </row>
    <row r="208" spans="2:12" s="166" customFormat="1" ht="45" x14ac:dyDescent="0.25">
      <c r="B208" s="228" t="s">
        <v>171</v>
      </c>
      <c r="C208" s="155" t="s">
        <v>244</v>
      </c>
      <c r="D208" s="229" t="s">
        <v>27</v>
      </c>
      <c r="E208" s="152">
        <v>1.7032967032949999</v>
      </c>
      <c r="F208" s="169">
        <v>9</v>
      </c>
      <c r="G208" s="230">
        <f>SUM(E208*-0.09)+E208</f>
        <v>1.54999999999845</v>
      </c>
    </row>
    <row r="209" spans="2:11" s="166" customFormat="1" ht="45" x14ac:dyDescent="0.25">
      <c r="B209" s="167" t="s">
        <v>212</v>
      </c>
      <c r="C209" s="124" t="s">
        <v>227</v>
      </c>
      <c r="D209" s="229" t="s">
        <v>27</v>
      </c>
      <c r="E209" s="152">
        <v>1.5323565323550004</v>
      </c>
      <c r="F209" s="169">
        <v>9</v>
      </c>
      <c r="G209" s="230">
        <f t="shared" ref="G209:G217" si="12">SUM(E209*-0.09)+E209</f>
        <v>1.3944444444430504</v>
      </c>
    </row>
    <row r="210" spans="2:11" s="166" customFormat="1" ht="45" x14ac:dyDescent="0.25">
      <c r="B210" s="167" t="s">
        <v>213</v>
      </c>
      <c r="C210" s="217" t="s">
        <v>228</v>
      </c>
      <c r="D210" s="229" t="s">
        <v>27</v>
      </c>
      <c r="E210" s="152">
        <v>2.0940170940150002</v>
      </c>
      <c r="F210" s="169">
        <v>9</v>
      </c>
      <c r="G210" s="230">
        <f t="shared" si="12"/>
        <v>1.9055555555536503</v>
      </c>
    </row>
    <row r="211" spans="2:11" s="166" customFormat="1" ht="45" x14ac:dyDescent="0.25">
      <c r="B211" s="228" t="s">
        <v>173</v>
      </c>
      <c r="C211" s="155" t="s">
        <v>314</v>
      </c>
      <c r="D211" s="229" t="s">
        <v>27</v>
      </c>
      <c r="E211" s="152">
        <v>2.1062271062250004</v>
      </c>
      <c r="F211" s="169">
        <v>9</v>
      </c>
      <c r="G211" s="230">
        <f t="shared" si="12"/>
        <v>1.9166666666647503</v>
      </c>
    </row>
    <row r="212" spans="2:11" s="166" customFormat="1" ht="60" x14ac:dyDescent="0.25">
      <c r="B212" s="228" t="s">
        <v>172</v>
      </c>
      <c r="C212" s="155" t="s">
        <v>229</v>
      </c>
      <c r="D212" s="229" t="s">
        <v>27</v>
      </c>
      <c r="E212" s="152">
        <v>2.1062271062250004</v>
      </c>
      <c r="F212" s="169">
        <v>9</v>
      </c>
      <c r="G212" s="230">
        <f t="shared" si="12"/>
        <v>1.9166666666647503</v>
      </c>
    </row>
    <row r="213" spans="2:11" s="166" customFormat="1" ht="60" x14ac:dyDescent="0.25">
      <c r="B213" s="228" t="s">
        <v>214</v>
      </c>
      <c r="C213" s="246" t="s">
        <v>230</v>
      </c>
      <c r="D213" s="229" t="s">
        <v>27</v>
      </c>
      <c r="E213" s="152">
        <v>2.67399267399</v>
      </c>
      <c r="F213" s="169">
        <v>9</v>
      </c>
      <c r="G213" s="230">
        <f t="shared" si="12"/>
        <v>2.4333333333309</v>
      </c>
    </row>
    <row r="214" spans="2:11" s="166" customFormat="1" ht="60" x14ac:dyDescent="0.25">
      <c r="B214" s="228" t="s">
        <v>174</v>
      </c>
      <c r="C214" s="247" t="s">
        <v>236</v>
      </c>
      <c r="D214" s="229" t="s">
        <v>27</v>
      </c>
      <c r="E214" s="152">
        <v>4.5665445665400002</v>
      </c>
      <c r="F214" s="169">
        <v>9</v>
      </c>
      <c r="G214" s="230">
        <f t="shared" si="12"/>
        <v>4.1555555555514001</v>
      </c>
    </row>
    <row r="215" spans="2:11" s="166" customFormat="1" ht="75" customHeight="1" x14ac:dyDescent="0.25">
      <c r="B215" s="228" t="s">
        <v>175</v>
      </c>
      <c r="C215" s="155" t="s">
        <v>231</v>
      </c>
      <c r="D215" s="229" t="s">
        <v>27</v>
      </c>
      <c r="E215" s="152">
        <v>4.5665445665400002</v>
      </c>
      <c r="F215" s="169">
        <v>9</v>
      </c>
      <c r="G215" s="230">
        <f t="shared" si="12"/>
        <v>4.1555555555514001</v>
      </c>
    </row>
    <row r="216" spans="2:11" s="166" customFormat="1" ht="18" customHeight="1" x14ac:dyDescent="0.25">
      <c r="B216" s="241" t="s">
        <v>133</v>
      </c>
      <c r="C216" s="242"/>
      <c r="D216" s="243"/>
      <c r="E216" s="244"/>
      <c r="F216" s="244"/>
      <c r="G216" s="245"/>
    </row>
    <row r="217" spans="2:11" s="166" customFormat="1" ht="75" customHeight="1" x14ac:dyDescent="0.25">
      <c r="B217" s="228" t="s">
        <v>233</v>
      </c>
      <c r="C217" s="246" t="s">
        <v>234</v>
      </c>
      <c r="D217" s="229" t="s">
        <v>27</v>
      </c>
      <c r="E217" s="152">
        <v>2.24664224664</v>
      </c>
      <c r="F217" s="169">
        <v>9</v>
      </c>
      <c r="G217" s="230">
        <f t="shared" si="12"/>
        <v>2.0444444444424001</v>
      </c>
    </row>
    <row r="218" spans="2:11" s="166" customFormat="1" ht="63.6" customHeight="1" x14ac:dyDescent="0.25">
      <c r="B218" s="228" t="s">
        <v>176</v>
      </c>
      <c r="C218" s="225" t="s">
        <v>211</v>
      </c>
      <c r="D218" s="229" t="s">
        <v>27</v>
      </c>
      <c r="E218" s="152"/>
      <c r="F218" s="169">
        <v>9</v>
      </c>
      <c r="G218" s="152" t="s">
        <v>329</v>
      </c>
    </row>
    <row r="219" spans="2:11" x14ac:dyDescent="0.25">
      <c r="B219" s="106" t="s">
        <v>188</v>
      </c>
      <c r="C219" s="107"/>
      <c r="D219" s="108"/>
      <c r="E219" s="108"/>
      <c r="F219" s="108"/>
      <c r="G219" s="109"/>
    </row>
    <row r="220" spans="2:11" ht="30" x14ac:dyDescent="0.25">
      <c r="B220" s="51" t="s">
        <v>1</v>
      </c>
      <c r="C220" s="84" t="s">
        <v>113</v>
      </c>
      <c r="D220" s="52" t="s">
        <v>2</v>
      </c>
      <c r="E220" s="53" t="s">
        <v>25</v>
      </c>
      <c r="F220" s="54" t="s">
        <v>3</v>
      </c>
      <c r="G220" s="55" t="s">
        <v>38</v>
      </c>
      <c r="I220" s="21"/>
      <c r="J220" s="21"/>
      <c r="K220" s="21"/>
    </row>
    <row r="221" spans="2:11" ht="45" x14ac:dyDescent="0.25">
      <c r="B221" s="79" t="s">
        <v>140</v>
      </c>
      <c r="C221" s="79" t="s">
        <v>259</v>
      </c>
      <c r="D221" s="116" t="s">
        <v>141</v>
      </c>
      <c r="E221" s="152">
        <v>302.19780219750004</v>
      </c>
      <c r="F221" s="85">
        <v>9</v>
      </c>
      <c r="G221" s="144">
        <f>SUM(E221*-0.09) +E221</f>
        <v>274.99999999972505</v>
      </c>
      <c r="I221" s="136"/>
      <c r="J221" s="136"/>
      <c r="K221" s="136"/>
    </row>
    <row r="222" spans="2:11" ht="45" x14ac:dyDescent="0.25">
      <c r="B222" s="79" t="s">
        <v>142</v>
      </c>
      <c r="C222" s="79" t="s">
        <v>259</v>
      </c>
      <c r="D222" s="116" t="s">
        <v>124</v>
      </c>
      <c r="E222" s="144">
        <v>1.2087912087900001</v>
      </c>
      <c r="F222" s="85">
        <v>9</v>
      </c>
      <c r="G222" s="144">
        <f t="shared" ref="G222:G229" si="13">SUM(E222*-0.09) +E222</f>
        <v>1.0999999999989001</v>
      </c>
      <c r="J222" s="136"/>
      <c r="K222" s="136"/>
    </row>
    <row r="223" spans="2:11" ht="45" x14ac:dyDescent="0.25">
      <c r="B223" s="79" t="s">
        <v>143</v>
      </c>
      <c r="C223" s="79" t="s">
        <v>259</v>
      </c>
      <c r="D223" s="116" t="s">
        <v>124</v>
      </c>
      <c r="E223" s="144">
        <v>1.8131868131850004</v>
      </c>
      <c r="F223" s="85">
        <v>9</v>
      </c>
      <c r="G223" s="144">
        <f t="shared" si="13"/>
        <v>1.6499999999983503</v>
      </c>
      <c r="J223" s="136"/>
      <c r="K223" s="136"/>
    </row>
    <row r="224" spans="2:11" ht="45" x14ac:dyDescent="0.25">
      <c r="B224" s="79" t="s">
        <v>144</v>
      </c>
      <c r="C224" s="79" t="s">
        <v>259</v>
      </c>
      <c r="D224" s="116" t="s">
        <v>124</v>
      </c>
      <c r="E224" s="144">
        <v>12.087912087900001</v>
      </c>
      <c r="F224" s="85">
        <v>9</v>
      </c>
      <c r="G224" s="144">
        <f t="shared" si="13"/>
        <v>10.999999999989001</v>
      </c>
      <c r="J224" s="136"/>
      <c r="K224" s="136"/>
    </row>
    <row r="225" spans="2:11" x14ac:dyDescent="0.25">
      <c r="B225" s="106" t="s">
        <v>188</v>
      </c>
      <c r="C225" s="107"/>
      <c r="D225" s="108"/>
      <c r="E225" s="108"/>
      <c r="F225" s="108"/>
      <c r="G225" s="109"/>
      <c r="J225" s="136"/>
      <c r="K225" s="136"/>
    </row>
    <row r="226" spans="2:11" ht="39.6" customHeight="1" x14ac:dyDescent="0.25">
      <c r="B226" s="51" t="s">
        <v>1</v>
      </c>
      <c r="C226" s="84" t="s">
        <v>337</v>
      </c>
      <c r="D226" s="52" t="s">
        <v>2</v>
      </c>
      <c r="E226" s="53" t="s">
        <v>25</v>
      </c>
      <c r="F226" s="54" t="s">
        <v>3</v>
      </c>
      <c r="G226" s="55" t="s">
        <v>38</v>
      </c>
      <c r="J226" s="136"/>
      <c r="K226" s="136"/>
    </row>
    <row r="227" spans="2:11" ht="45" x14ac:dyDescent="0.25">
      <c r="B227" s="79" t="s">
        <v>158</v>
      </c>
      <c r="C227" s="79" t="s">
        <v>259</v>
      </c>
      <c r="D227" s="116" t="s">
        <v>124</v>
      </c>
      <c r="E227" s="144">
        <v>12.087912087900001</v>
      </c>
      <c r="F227" s="85">
        <v>9</v>
      </c>
      <c r="G227" s="144">
        <f t="shared" si="13"/>
        <v>10.999999999989001</v>
      </c>
      <c r="J227" s="136"/>
      <c r="K227" s="136"/>
    </row>
    <row r="228" spans="2:11" ht="45" x14ac:dyDescent="0.25">
      <c r="B228" s="79" t="s">
        <v>159</v>
      </c>
      <c r="C228" s="79" t="s">
        <v>259</v>
      </c>
      <c r="D228" s="116" t="s">
        <v>124</v>
      </c>
      <c r="E228" s="144">
        <v>4.7142857142810008</v>
      </c>
      <c r="F228" s="85">
        <v>9</v>
      </c>
      <c r="G228" s="144">
        <f t="shared" si="13"/>
        <v>4.289999999995711</v>
      </c>
      <c r="J228" s="136"/>
      <c r="K228" s="136"/>
    </row>
    <row r="229" spans="2:11" ht="45" x14ac:dyDescent="0.25">
      <c r="B229" s="79" t="s">
        <v>160</v>
      </c>
      <c r="C229" s="79" t="s">
        <v>259</v>
      </c>
      <c r="D229" s="116" t="s">
        <v>124</v>
      </c>
      <c r="E229" s="144">
        <v>3.5054945054910003</v>
      </c>
      <c r="F229" s="85">
        <v>9</v>
      </c>
      <c r="G229" s="144">
        <f t="shared" si="13"/>
        <v>3.1899999999968101</v>
      </c>
      <c r="J229" s="136"/>
      <c r="K229" s="136"/>
    </row>
    <row r="230" spans="2:11" x14ac:dyDescent="0.25">
      <c r="B230" s="79"/>
      <c r="C230" s="78"/>
      <c r="D230" s="78"/>
      <c r="E230" s="78"/>
      <c r="F230" s="78"/>
      <c r="G230" s="78"/>
    </row>
    <row r="231" spans="2:11" x14ac:dyDescent="0.25">
      <c r="B231" s="110" t="s">
        <v>189</v>
      </c>
      <c r="C231" s="80"/>
      <c r="D231" s="80"/>
      <c r="E231" s="80"/>
      <c r="F231" s="80"/>
      <c r="G231" s="81"/>
      <c r="H231" s="166"/>
    </row>
    <row r="232" spans="2:11" ht="42.6" customHeight="1" x14ac:dyDescent="0.25">
      <c r="B232" s="115" t="s">
        <v>1</v>
      </c>
      <c r="C232" s="115" t="s">
        <v>337</v>
      </c>
      <c r="D232" s="115" t="s">
        <v>2</v>
      </c>
      <c r="E232" s="115" t="s">
        <v>25</v>
      </c>
      <c r="F232" s="115" t="s">
        <v>3</v>
      </c>
      <c r="G232" s="115" t="s">
        <v>38</v>
      </c>
      <c r="H232" s="248"/>
      <c r="I232" s="249"/>
    </row>
    <row r="233" spans="2:11" x14ac:dyDescent="0.25">
      <c r="B233" s="79" t="s">
        <v>92</v>
      </c>
      <c r="C233" s="124" t="s">
        <v>280</v>
      </c>
      <c r="D233" s="116" t="s">
        <v>103</v>
      </c>
      <c r="E233" s="144">
        <v>32.637362637330007</v>
      </c>
      <c r="F233" s="85">
        <v>9</v>
      </c>
      <c r="G233" s="145">
        <f t="shared" ref="G233:G238" si="14">SUM(E233*-0.09) +E233</f>
        <v>29.699999999970306</v>
      </c>
      <c r="H233" s="171"/>
      <c r="I233" s="165"/>
      <c r="J233" s="165"/>
    </row>
    <row r="234" spans="2:11" s="166" customFormat="1" x14ac:dyDescent="0.25">
      <c r="B234" s="167" t="s">
        <v>93</v>
      </c>
      <c r="C234" s="124" t="s">
        <v>284</v>
      </c>
      <c r="D234" s="168" t="s">
        <v>100</v>
      </c>
      <c r="E234" s="152">
        <v>10.197802197792001</v>
      </c>
      <c r="F234" s="169">
        <v>9</v>
      </c>
      <c r="G234" s="170">
        <f t="shared" si="14"/>
        <v>9.2799999999907214</v>
      </c>
    </row>
    <row r="235" spans="2:11" x14ac:dyDescent="0.25">
      <c r="B235" s="79" t="s">
        <v>193</v>
      </c>
      <c r="C235" s="124" t="s">
        <v>281</v>
      </c>
      <c r="D235" s="116" t="s">
        <v>101</v>
      </c>
      <c r="E235" s="144">
        <v>10.8</v>
      </c>
      <c r="F235" s="85">
        <v>9</v>
      </c>
      <c r="G235" s="145">
        <f t="shared" si="14"/>
        <v>9.8280000000000012</v>
      </c>
    </row>
    <row r="236" spans="2:11" x14ac:dyDescent="0.25">
      <c r="B236" s="79" t="s">
        <v>94</v>
      </c>
      <c r="C236" s="124" t="s">
        <v>282</v>
      </c>
      <c r="D236" s="116" t="s">
        <v>102</v>
      </c>
      <c r="E236" s="144">
        <v>7.4175824175750007</v>
      </c>
      <c r="F236" s="85">
        <v>9</v>
      </c>
      <c r="G236" s="145">
        <f t="shared" si="14"/>
        <v>6.7499999999932507</v>
      </c>
    </row>
    <row r="237" spans="2:11" x14ac:dyDescent="0.25">
      <c r="B237" s="79" t="s">
        <v>95</v>
      </c>
      <c r="C237" s="124" t="s">
        <v>282</v>
      </c>
      <c r="D237" s="116" t="s">
        <v>104</v>
      </c>
      <c r="E237" s="144">
        <v>7.4175824175750007</v>
      </c>
      <c r="F237" s="85">
        <v>9</v>
      </c>
      <c r="G237" s="145">
        <f t="shared" si="14"/>
        <v>6.7499999999932507</v>
      </c>
    </row>
    <row r="238" spans="2:11" ht="30" x14ac:dyDescent="0.25">
      <c r="B238" s="79" t="s">
        <v>96</v>
      </c>
      <c r="C238" s="167" t="s">
        <v>283</v>
      </c>
      <c r="D238" s="116" t="s">
        <v>102</v>
      </c>
      <c r="E238" s="144">
        <v>18.241758241740005</v>
      </c>
      <c r="F238" s="85">
        <v>9</v>
      </c>
      <c r="G238" s="145">
        <f t="shared" si="14"/>
        <v>16.599999999983403</v>
      </c>
    </row>
    <row r="239" spans="2:11" x14ac:dyDescent="0.25">
      <c r="B239" s="79" t="s">
        <v>136</v>
      </c>
      <c r="C239" s="78" t="s">
        <v>260</v>
      </c>
      <c r="D239" s="116" t="s">
        <v>102</v>
      </c>
      <c r="E239" s="144">
        <v>117.25</v>
      </c>
      <c r="F239" s="85">
        <v>9</v>
      </c>
      <c r="G239" s="145">
        <f>SUM(E239*-0.09) +E239</f>
        <v>106.69750000000001</v>
      </c>
      <c r="H239" s="165"/>
      <c r="I239" s="165"/>
      <c r="J239" s="165"/>
    </row>
    <row r="240" spans="2:11" x14ac:dyDescent="0.25">
      <c r="B240" s="79" t="s">
        <v>137</v>
      </c>
      <c r="C240" s="78" t="s">
        <v>261</v>
      </c>
      <c r="D240" s="116" t="s">
        <v>102</v>
      </c>
      <c r="E240" s="144">
        <v>87.03</v>
      </c>
      <c r="F240" s="85">
        <v>9</v>
      </c>
      <c r="G240" s="145">
        <f t="shared" ref="G240:G242" si="15">SUM(E240*-0.09) +E240</f>
        <v>79.197299999999998</v>
      </c>
      <c r="H240" s="165"/>
      <c r="I240" s="165"/>
      <c r="J240" s="165"/>
    </row>
    <row r="241" spans="1:12" x14ac:dyDescent="0.25">
      <c r="B241" s="79" t="s">
        <v>138</v>
      </c>
      <c r="C241" s="78" t="s">
        <v>262</v>
      </c>
      <c r="D241" s="116" t="s">
        <v>102</v>
      </c>
      <c r="E241" s="144">
        <v>38.68</v>
      </c>
      <c r="F241" s="85">
        <v>9</v>
      </c>
      <c r="G241" s="145">
        <f t="shared" si="15"/>
        <v>35.198799999999999</v>
      </c>
      <c r="H241" s="165"/>
      <c r="I241" s="165"/>
      <c r="J241" s="165"/>
    </row>
    <row r="242" spans="1:12" s="166" customFormat="1" ht="30" x14ac:dyDescent="0.25">
      <c r="B242" s="167" t="s">
        <v>139</v>
      </c>
      <c r="C242" s="167" t="s">
        <v>255</v>
      </c>
      <c r="D242" s="168" t="s">
        <v>102</v>
      </c>
      <c r="E242" s="152">
        <v>8.34</v>
      </c>
      <c r="F242" s="169">
        <v>9</v>
      </c>
      <c r="G242" s="170">
        <f t="shared" si="15"/>
        <v>7.5893999999999995</v>
      </c>
      <c r="H242" s="171"/>
      <c r="I242" s="171"/>
      <c r="J242" s="171"/>
    </row>
    <row r="243" spans="1:12" x14ac:dyDescent="0.25">
      <c r="B243" s="79"/>
      <c r="C243" s="78"/>
      <c r="D243" s="78"/>
      <c r="E243" s="78"/>
      <c r="F243" s="78"/>
      <c r="G243" s="78"/>
      <c r="H243" s="165"/>
      <c r="I243" s="165"/>
      <c r="J243" s="165"/>
    </row>
    <row r="244" spans="1:12" x14ac:dyDescent="0.25">
      <c r="B244" s="82" t="s">
        <v>190</v>
      </c>
      <c r="C244" s="80"/>
      <c r="D244" s="80"/>
      <c r="E244" s="80"/>
      <c r="F244" s="80"/>
      <c r="G244" s="81"/>
    </row>
    <row r="245" spans="1:12" ht="45.6" customHeight="1" x14ac:dyDescent="0.25">
      <c r="B245" s="115" t="s">
        <v>1</v>
      </c>
      <c r="C245" s="115" t="s">
        <v>337</v>
      </c>
      <c r="D245" s="115" t="s">
        <v>2</v>
      </c>
      <c r="E245" s="115" t="s">
        <v>25</v>
      </c>
      <c r="F245" s="115" t="s">
        <v>3</v>
      </c>
      <c r="G245" s="115" t="s">
        <v>38</v>
      </c>
      <c r="H245" s="248"/>
      <c r="I245" s="250"/>
      <c r="J245" s="166"/>
      <c r="K245" s="166"/>
      <c r="L245" s="166"/>
    </row>
    <row r="246" spans="1:12" x14ac:dyDescent="0.25">
      <c r="B246" s="79" t="s">
        <v>106</v>
      </c>
      <c r="C246" s="78" t="s">
        <v>245</v>
      </c>
      <c r="D246" s="85" t="s">
        <v>178</v>
      </c>
      <c r="E246" s="144">
        <v>217.58</v>
      </c>
      <c r="F246" s="85">
        <v>9</v>
      </c>
      <c r="G246" s="145">
        <f>SUM(E246*-0.09) +E246</f>
        <v>197.99780000000001</v>
      </c>
      <c r="H246" s="171"/>
      <c r="I246" s="171"/>
      <c r="J246" s="171"/>
      <c r="K246" s="166"/>
      <c r="L246" s="166"/>
    </row>
    <row r="247" spans="1:12" s="166" customFormat="1" x14ac:dyDescent="0.25">
      <c r="B247" s="167" t="s">
        <v>177</v>
      </c>
      <c r="C247" s="124" t="s">
        <v>265</v>
      </c>
      <c r="D247" s="169" t="s">
        <v>178</v>
      </c>
      <c r="E247" s="124">
        <v>275</v>
      </c>
      <c r="F247" s="169">
        <v>9</v>
      </c>
      <c r="G247" s="170">
        <f>SUM(E247*-0.09) +E247</f>
        <v>250.25</v>
      </c>
      <c r="H247" s="171"/>
      <c r="I247" s="171"/>
      <c r="J247" s="171"/>
    </row>
    <row r="248" spans="1:12" x14ac:dyDescent="0.25">
      <c r="B248" s="79"/>
      <c r="C248" s="78"/>
      <c r="D248" s="85"/>
      <c r="E248" s="78"/>
      <c r="F248" s="78"/>
      <c r="G248" s="78"/>
      <c r="H248" s="166"/>
      <c r="I248" s="166"/>
      <c r="J248" s="166"/>
      <c r="K248" s="166"/>
      <c r="L248" s="166"/>
    </row>
    <row r="249" spans="1:12" x14ac:dyDescent="0.25">
      <c r="B249" s="82" t="s">
        <v>191</v>
      </c>
      <c r="C249" s="80"/>
      <c r="D249" s="80"/>
      <c r="E249" s="80"/>
      <c r="F249" s="80"/>
      <c r="G249" s="81"/>
      <c r="H249" s="166"/>
      <c r="I249" s="166"/>
      <c r="J249" s="166"/>
      <c r="K249" s="166"/>
      <c r="L249" s="166"/>
    </row>
    <row r="250" spans="1:12" ht="42.6" customHeight="1" x14ac:dyDescent="0.25">
      <c r="A250" s="86"/>
      <c r="B250" s="115" t="s">
        <v>1</v>
      </c>
      <c r="C250" s="115" t="s">
        <v>113</v>
      </c>
      <c r="D250" s="115" t="s">
        <v>2</v>
      </c>
      <c r="E250" s="115" t="s">
        <v>25</v>
      </c>
      <c r="F250" s="115" t="s">
        <v>3</v>
      </c>
      <c r="G250" s="115" t="s">
        <v>38</v>
      </c>
      <c r="H250" s="166"/>
      <c r="I250" s="166"/>
      <c r="J250" s="166"/>
      <c r="K250" s="166"/>
      <c r="L250" s="166"/>
    </row>
    <row r="251" spans="1:12" x14ac:dyDescent="0.25">
      <c r="B251" s="78" t="s">
        <v>107</v>
      </c>
      <c r="C251" s="78" t="s">
        <v>276</v>
      </c>
      <c r="D251" s="85" t="s">
        <v>178</v>
      </c>
      <c r="E251" s="144">
        <v>15.11</v>
      </c>
      <c r="F251" s="85">
        <v>9</v>
      </c>
      <c r="G251" s="145">
        <f>SUM(E251*-0.09) +E251</f>
        <v>13.7501</v>
      </c>
      <c r="H251" s="171"/>
      <c r="I251" s="171"/>
      <c r="J251" s="171"/>
      <c r="K251" s="166"/>
      <c r="L251" s="166"/>
    </row>
    <row r="252" spans="1:12" x14ac:dyDescent="0.25">
      <c r="B252" s="78" t="s">
        <v>108</v>
      </c>
      <c r="C252" s="78"/>
      <c r="D252" s="85" t="s">
        <v>178</v>
      </c>
      <c r="E252" s="144">
        <v>151.1</v>
      </c>
      <c r="F252" s="85">
        <v>9</v>
      </c>
      <c r="G252" s="145">
        <f t="shared" ref="G252" si="16">SUM(E252*-0.09) +E252</f>
        <v>137.501</v>
      </c>
      <c r="H252" s="171"/>
      <c r="I252" s="171"/>
      <c r="J252" s="171"/>
      <c r="K252" s="166"/>
      <c r="L252" s="166"/>
    </row>
    <row r="253" spans="1:12" s="166" customFormat="1" x14ac:dyDescent="0.25">
      <c r="B253" s="124" t="s">
        <v>109</v>
      </c>
      <c r="C253" s="124"/>
      <c r="D253" s="169" t="s">
        <v>178</v>
      </c>
      <c r="E253" s="152"/>
      <c r="F253" s="169">
        <v>9</v>
      </c>
      <c r="G253" s="170" t="s">
        <v>246</v>
      </c>
      <c r="H253" s="171"/>
      <c r="I253" s="171"/>
      <c r="J253" s="171"/>
    </row>
    <row r="254" spans="1:12" x14ac:dyDescent="0.25">
      <c r="B254" s="129" t="s">
        <v>192</v>
      </c>
      <c r="C254" s="88"/>
      <c r="D254" s="88"/>
      <c r="E254" s="88"/>
      <c r="F254" s="88"/>
      <c r="G254" s="87"/>
      <c r="H254" s="166"/>
      <c r="I254" s="166"/>
      <c r="J254" s="166"/>
      <c r="K254" s="166"/>
      <c r="L254" s="166"/>
    </row>
    <row r="255" spans="1:12" ht="45" customHeight="1" x14ac:dyDescent="0.25">
      <c r="B255" s="115" t="s">
        <v>1</v>
      </c>
      <c r="C255" s="115" t="s">
        <v>337</v>
      </c>
      <c r="D255" s="115" t="s">
        <v>2</v>
      </c>
      <c r="E255" s="115" t="s">
        <v>25</v>
      </c>
      <c r="F255" s="115" t="s">
        <v>3</v>
      </c>
      <c r="G255" s="115" t="s">
        <v>38</v>
      </c>
      <c r="H255" s="166"/>
      <c r="I255" s="166"/>
      <c r="J255" s="166"/>
      <c r="K255" s="166"/>
      <c r="L255" s="166"/>
    </row>
    <row r="256" spans="1:12" s="166" customFormat="1" ht="30" x14ac:dyDescent="0.25">
      <c r="B256" s="124" t="s">
        <v>126</v>
      </c>
      <c r="C256" s="167" t="s">
        <v>306</v>
      </c>
      <c r="D256" s="176" t="s">
        <v>179</v>
      </c>
      <c r="E256" s="152"/>
      <c r="F256" s="169">
        <v>9</v>
      </c>
      <c r="G256" s="177" t="s">
        <v>304</v>
      </c>
      <c r="H256" s="171"/>
      <c r="I256" s="171"/>
      <c r="J256" s="171"/>
    </row>
    <row r="257" spans="2:10" s="166" customFormat="1" ht="30" x14ac:dyDescent="0.25">
      <c r="B257" s="124" t="s">
        <v>127</v>
      </c>
      <c r="C257" s="167" t="s">
        <v>305</v>
      </c>
      <c r="D257" s="176" t="s">
        <v>179</v>
      </c>
      <c r="E257" s="152">
        <v>6043.96</v>
      </c>
      <c r="F257" s="169">
        <v>9</v>
      </c>
      <c r="G257" s="170">
        <f t="shared" ref="G257:G259" si="17">SUM(E257*-0.09) +E257</f>
        <v>5500.0036</v>
      </c>
      <c r="H257" s="171"/>
      <c r="I257" s="171"/>
      <c r="J257" s="171"/>
    </row>
    <row r="258" spans="2:10" s="166" customFormat="1" ht="45" x14ac:dyDescent="0.25">
      <c r="B258" s="124" t="s">
        <v>128</v>
      </c>
      <c r="C258" s="167" t="s">
        <v>307</v>
      </c>
      <c r="D258" s="176" t="s">
        <v>179</v>
      </c>
      <c r="E258" s="152">
        <v>24175.82</v>
      </c>
      <c r="F258" s="169">
        <v>9</v>
      </c>
      <c r="G258" s="170">
        <f t="shared" si="17"/>
        <v>21999.996200000001</v>
      </c>
      <c r="H258" s="171"/>
      <c r="I258" s="171"/>
      <c r="J258" s="171"/>
    </row>
    <row r="259" spans="2:10" s="166" customFormat="1" ht="30" x14ac:dyDescent="0.25">
      <c r="B259" s="167" t="s">
        <v>247</v>
      </c>
      <c r="C259" s="124" t="s">
        <v>303</v>
      </c>
      <c r="D259" s="176" t="s">
        <v>179</v>
      </c>
      <c r="E259" s="152">
        <v>30219.780219750006</v>
      </c>
      <c r="F259" s="169">
        <v>9</v>
      </c>
      <c r="G259" s="170">
        <f t="shared" si="17"/>
        <v>27499.999999972504</v>
      </c>
      <c r="H259" s="171"/>
      <c r="I259" s="171"/>
      <c r="J259" s="171"/>
    </row>
    <row r="260" spans="2:10" s="166" customFormat="1" ht="30" x14ac:dyDescent="0.25">
      <c r="B260" s="167" t="s">
        <v>248</v>
      </c>
      <c r="C260" s="124" t="s">
        <v>303</v>
      </c>
      <c r="D260" s="176" t="s">
        <v>179</v>
      </c>
      <c r="E260" s="152">
        <v>45934.065934020007</v>
      </c>
      <c r="F260" s="169">
        <v>9</v>
      </c>
      <c r="G260" s="170">
        <f t="shared" ref="G260" si="18">SUM(E260*-0.09) +E260</f>
        <v>41799.999999958207</v>
      </c>
      <c r="H260" s="171"/>
      <c r="I260" s="171"/>
      <c r="J260" s="171"/>
    </row>
    <row r="261" spans="2:10" x14ac:dyDescent="0.25">
      <c r="B261" s="110" t="s">
        <v>180</v>
      </c>
      <c r="C261" s="80"/>
      <c r="D261" s="80"/>
      <c r="E261" s="80"/>
      <c r="F261" s="80"/>
      <c r="G261" s="81"/>
    </row>
    <row r="262" spans="2:10" ht="45" customHeight="1" x14ac:dyDescent="0.25">
      <c r="B262" s="115" t="s">
        <v>1</v>
      </c>
      <c r="C262" s="115" t="s">
        <v>337</v>
      </c>
      <c r="D262" s="115" t="s">
        <v>2</v>
      </c>
      <c r="E262" s="115" t="s">
        <v>25</v>
      </c>
      <c r="F262" s="115" t="s">
        <v>3</v>
      </c>
      <c r="G262" s="115" t="s">
        <v>38</v>
      </c>
    </row>
    <row r="263" spans="2:10" ht="60" x14ac:dyDescent="0.25">
      <c r="B263" s="78" t="s">
        <v>194</v>
      </c>
      <c r="C263" s="79" t="s">
        <v>277</v>
      </c>
      <c r="D263" s="116" t="s">
        <v>124</v>
      </c>
      <c r="E263" s="144">
        <v>1.2</v>
      </c>
      <c r="F263" s="85">
        <v>9</v>
      </c>
      <c r="G263" s="145">
        <f t="shared" ref="G263" si="19">SUM(E263*-0.09) +E263</f>
        <v>1.0919999999999999</v>
      </c>
      <c r="H263" s="165"/>
      <c r="I263" s="165"/>
      <c r="J263" s="165"/>
    </row>
    <row r="264" spans="2:10" x14ac:dyDescent="0.25">
      <c r="B264" s="110" t="s">
        <v>180</v>
      </c>
      <c r="C264" s="80"/>
      <c r="D264" s="80"/>
      <c r="E264" s="80"/>
      <c r="F264" s="80"/>
      <c r="G264" s="81"/>
      <c r="H264" s="165"/>
      <c r="I264" s="165"/>
      <c r="J264" s="165"/>
    </row>
    <row r="265" spans="2:10" ht="47.45" customHeight="1" x14ac:dyDescent="0.25">
      <c r="B265" s="115" t="s">
        <v>1</v>
      </c>
      <c r="C265" s="115" t="s">
        <v>337</v>
      </c>
      <c r="D265" s="115" t="s">
        <v>2</v>
      </c>
      <c r="E265" s="115" t="s">
        <v>25</v>
      </c>
      <c r="F265" s="115" t="s">
        <v>3</v>
      </c>
      <c r="G265" s="115" t="s">
        <v>38</v>
      </c>
      <c r="H265" s="165"/>
      <c r="I265" s="165"/>
      <c r="J265" s="165"/>
    </row>
    <row r="266" spans="2:10" ht="60" x14ac:dyDescent="0.25">
      <c r="B266" s="79" t="s">
        <v>279</v>
      </c>
      <c r="C266" s="79" t="s">
        <v>278</v>
      </c>
      <c r="D266" s="116" t="s">
        <v>124</v>
      </c>
      <c r="E266" s="144">
        <v>0.71</v>
      </c>
      <c r="F266" s="85">
        <v>9</v>
      </c>
      <c r="G266" s="145">
        <f t="shared" ref="G266:G269" si="20">SUM(E266*-0.09) +E266</f>
        <v>0.64610000000000001</v>
      </c>
      <c r="H266" s="165"/>
      <c r="I266" s="165"/>
      <c r="J266" s="165"/>
    </row>
    <row r="267" spans="2:10" x14ac:dyDescent="0.25">
      <c r="B267" s="78"/>
      <c r="C267" s="78"/>
      <c r="D267" s="78"/>
      <c r="E267" s="144"/>
      <c r="F267" s="85">
        <v>9</v>
      </c>
      <c r="G267" s="145">
        <f t="shared" si="20"/>
        <v>0</v>
      </c>
      <c r="H267" s="165"/>
      <c r="I267" s="165"/>
      <c r="J267" s="165"/>
    </row>
    <row r="268" spans="2:10" x14ac:dyDescent="0.25">
      <c r="B268" s="78"/>
      <c r="C268" s="78"/>
      <c r="D268" s="78"/>
      <c r="E268" s="144"/>
      <c r="F268" s="85">
        <v>9</v>
      </c>
      <c r="G268" s="145">
        <f t="shared" si="20"/>
        <v>0</v>
      </c>
      <c r="H268" s="165"/>
      <c r="I268" s="165"/>
      <c r="J268" s="165"/>
    </row>
    <row r="269" spans="2:10" x14ac:dyDescent="0.25">
      <c r="B269" s="78"/>
      <c r="C269" s="78"/>
      <c r="D269" s="78"/>
      <c r="E269" s="144"/>
      <c r="F269" s="85">
        <v>9</v>
      </c>
      <c r="G269" s="145">
        <f t="shared" si="20"/>
        <v>0</v>
      </c>
      <c r="H269" s="165"/>
      <c r="I269" s="165"/>
      <c r="J269" s="165"/>
    </row>
  </sheetData>
  <mergeCells count="8">
    <mergeCell ref="B186:G186"/>
    <mergeCell ref="B39:F39"/>
    <mergeCell ref="B166:G166"/>
    <mergeCell ref="C5:F7"/>
    <mergeCell ref="C8:F8"/>
    <mergeCell ref="C10:D10"/>
    <mergeCell ref="B111:E111"/>
    <mergeCell ref="B44:F44"/>
  </mergeCells>
  <pageMargins left="0.25" right="0" top="1" bottom="0.75" header="0.5" footer="0.5"/>
  <pageSetup paperSize="5" scale="99" orientation="landscape" r:id="rId1"/>
  <headerFooter alignWithMargins="0">
    <oddHeader xml:space="preserve">&amp;LESCNJ/AEPA - 16-H m- Tracks and Courts - Maintenance&amp;CT&amp;10he Educational Services Commission of New Jersey
NJ State Appoved Co-op #65MCESCCPS&amp;RBid Term: 6/2/17 - 6/1/18; &amp;"-,Bold"&amp;KFF0000Extended to 6/1/19&amp;"-,Regular"&amp;K01+000 </oddHeader>
  </headerFooter>
  <rowBreaks count="15" manualBreakCount="15">
    <brk id="19" min="1" max="6" man="1"/>
    <brk id="24" min="1" max="6" man="1"/>
    <brk id="43" min="1" max="6" man="1"/>
    <brk id="52" min="1" max="6" man="1"/>
    <brk id="59" min="5" max="6" man="1"/>
    <brk id="67" min="1" max="6" man="1"/>
    <brk id="74" min="1" max="6" man="1"/>
    <brk id="94" min="1" max="6" man="1"/>
    <brk id="106" min="5" max="6" man="1"/>
    <brk id="121" min="1" max="6" man="1"/>
    <brk id="141" min="1" max="6" man="1"/>
    <brk id="161" min="1" max="6" man="1"/>
    <brk id="206" min="1" max="6" man="1"/>
    <brk id="215" min="1" max="6" man="1"/>
    <brk id="230" min="1"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CW512"/>
  <sheetViews>
    <sheetView tabSelected="1" topLeftCell="C1" zoomScale="75" zoomScaleNormal="75" zoomScaleSheetLayoutView="75" workbookViewId="0">
      <selection activeCell="A512" sqref="A512"/>
    </sheetView>
  </sheetViews>
  <sheetFormatPr defaultColWidth="8.85546875" defaultRowHeight="12.75" x14ac:dyDescent="0.2"/>
  <cols>
    <col min="1" max="1" width="29.28515625" style="14" customWidth="1"/>
    <col min="2" max="2" width="25" style="14" customWidth="1"/>
    <col min="3" max="3" width="20.7109375" style="14" customWidth="1"/>
    <col min="4" max="4" width="14.7109375" style="14" customWidth="1"/>
    <col min="5" max="5" width="17" style="14" customWidth="1"/>
    <col min="6" max="6" width="22.7109375" style="14" customWidth="1"/>
    <col min="7" max="16384" width="8.85546875" style="14"/>
  </cols>
  <sheetData>
    <row r="4" spans="1:11" ht="57" customHeight="1" x14ac:dyDescent="0.2"/>
    <row r="5" spans="1:11" ht="39.75" customHeight="1" x14ac:dyDescent="0.25">
      <c r="A5" s="40"/>
      <c r="B5" s="312" t="s">
        <v>336</v>
      </c>
      <c r="C5" s="312"/>
      <c r="D5" s="312"/>
      <c r="E5" s="312"/>
      <c r="F5" s="312"/>
      <c r="G5" s="312"/>
      <c r="H5" s="312"/>
      <c r="I5" s="312"/>
      <c r="J5" s="313"/>
      <c r="K5" s="276"/>
    </row>
    <row r="6" spans="1:11" ht="21" customHeight="1" x14ac:dyDescent="0.25">
      <c r="A6" s="15"/>
      <c r="B6" s="312"/>
      <c r="C6" s="312"/>
      <c r="D6" s="312"/>
      <c r="E6" s="312"/>
      <c r="F6" s="312"/>
      <c r="G6" s="312"/>
      <c r="H6" s="312"/>
      <c r="I6" s="312"/>
      <c r="J6" s="313"/>
      <c r="K6" s="278"/>
    </row>
    <row r="7" spans="1:11" ht="28.9" customHeight="1" x14ac:dyDescent="0.25">
      <c r="A7" s="15"/>
      <c r="B7" s="312" t="s">
        <v>334</v>
      </c>
      <c r="C7" s="312"/>
      <c r="D7" s="312"/>
      <c r="E7" s="312"/>
      <c r="F7" s="312"/>
      <c r="G7" s="312"/>
      <c r="H7" s="312"/>
      <c r="I7" s="312"/>
      <c r="J7" s="313"/>
      <c r="K7" s="277"/>
    </row>
    <row r="8" spans="1:11" ht="25.5" customHeight="1" x14ac:dyDescent="0.25">
      <c r="A8" s="41"/>
      <c r="B8" s="312"/>
      <c r="C8" s="312"/>
      <c r="D8" s="312"/>
      <c r="E8" s="312"/>
      <c r="F8" s="312"/>
      <c r="G8" s="312"/>
      <c r="H8" s="312"/>
      <c r="I8" s="312"/>
      <c r="J8" s="313"/>
      <c r="K8" s="278"/>
    </row>
    <row r="9" spans="1:11" ht="15" x14ac:dyDescent="0.25">
      <c r="A9" s="1"/>
      <c r="B9" s="20"/>
      <c r="C9" s="20"/>
      <c r="D9" s="19"/>
      <c r="E9" s="19"/>
      <c r="F9" s="19"/>
      <c r="G9" s="19"/>
      <c r="H9" s="19"/>
      <c r="I9" s="19"/>
      <c r="J9" s="19"/>
    </row>
    <row r="10" spans="1:11" ht="18.75" x14ac:dyDescent="0.25">
      <c r="A10" s="67" t="s">
        <v>0</v>
      </c>
      <c r="B10" s="314" t="s">
        <v>195</v>
      </c>
      <c r="C10" s="314"/>
      <c r="D10" s="314"/>
      <c r="E10" s="314"/>
      <c r="F10" s="314"/>
      <c r="G10" s="314"/>
      <c r="H10" s="314"/>
      <c r="I10" s="19"/>
      <c r="J10" s="19"/>
    </row>
    <row r="11" spans="1:11" ht="25.15" customHeight="1" x14ac:dyDescent="0.3">
      <c r="A11" s="315" t="s">
        <v>335</v>
      </c>
      <c r="B11" s="315"/>
      <c r="C11" s="315"/>
      <c r="D11" s="315"/>
      <c r="E11" s="315"/>
      <c r="F11" s="315"/>
      <c r="G11" s="315"/>
      <c r="H11" s="315"/>
      <c r="I11" s="315"/>
      <c r="J11" s="315"/>
    </row>
    <row r="13" spans="1:11" ht="33" x14ac:dyDescent="0.45">
      <c r="A13" s="189" t="s">
        <v>315</v>
      </c>
      <c r="B13" s="190"/>
      <c r="C13" s="190"/>
      <c r="D13" s="190"/>
      <c r="E13" s="191"/>
      <c r="F13" s="180"/>
      <c r="G13" s="305" t="s">
        <v>313</v>
      </c>
      <c r="H13" s="316"/>
      <c r="I13" s="316"/>
      <c r="J13" s="316"/>
      <c r="K13" s="317"/>
    </row>
    <row r="14" spans="1:11" ht="15" x14ac:dyDescent="0.2">
      <c r="A14" s="192"/>
      <c r="B14" s="193" t="s">
        <v>125</v>
      </c>
      <c r="C14" s="194"/>
      <c r="D14" s="195"/>
      <c r="E14" s="196"/>
      <c r="F14" s="28"/>
      <c r="G14" s="180"/>
      <c r="H14" s="180"/>
      <c r="I14" s="180"/>
      <c r="J14" s="180"/>
      <c r="K14" s="180"/>
    </row>
    <row r="15" spans="1:11" ht="67.5" customHeight="1" x14ac:dyDescent="0.2">
      <c r="A15" s="95" t="s">
        <v>39</v>
      </c>
      <c r="B15" s="52" t="s">
        <v>2</v>
      </c>
      <c r="C15" s="53" t="s">
        <v>25</v>
      </c>
      <c r="D15" s="55" t="s">
        <v>3</v>
      </c>
      <c r="E15" s="55" t="s">
        <v>38</v>
      </c>
      <c r="F15" s="28"/>
      <c r="G15" s="178"/>
      <c r="H15" s="178"/>
      <c r="I15" s="178"/>
      <c r="J15" s="178"/>
      <c r="K15" s="178" t="s">
        <v>311</v>
      </c>
    </row>
    <row r="16" spans="1:11" ht="15" x14ac:dyDescent="0.2">
      <c r="A16" s="23" t="s">
        <v>10</v>
      </c>
      <c r="B16" s="24" t="s">
        <v>49</v>
      </c>
      <c r="C16" s="130">
        <v>137.36000000000001</v>
      </c>
      <c r="D16" s="27">
        <v>9</v>
      </c>
      <c r="E16" s="132">
        <f>SUM(C16*-9%) +C16</f>
        <v>124.99760000000001</v>
      </c>
      <c r="F16" s="179"/>
      <c r="G16" s="180"/>
      <c r="H16" s="180"/>
      <c r="I16" s="180"/>
      <c r="J16" s="180"/>
      <c r="K16" s="180">
        <v>1.02</v>
      </c>
    </row>
    <row r="17" spans="1:11" ht="15" x14ac:dyDescent="0.2">
      <c r="A17" s="23" t="s">
        <v>4</v>
      </c>
      <c r="B17" s="24" t="s">
        <v>49</v>
      </c>
      <c r="C17" s="130">
        <v>164.83</v>
      </c>
      <c r="D17" s="27">
        <v>9</v>
      </c>
      <c r="E17" s="132">
        <f t="shared" ref="E17:E26" si="0">SUM(C17*-9%) +C17</f>
        <v>149.99530000000001</v>
      </c>
      <c r="F17" s="132"/>
      <c r="G17" s="180"/>
      <c r="H17" s="180"/>
      <c r="I17" s="180"/>
      <c r="J17" s="180"/>
      <c r="K17" s="180">
        <v>1.02</v>
      </c>
    </row>
    <row r="18" spans="1:11" ht="15" x14ac:dyDescent="0.2">
      <c r="A18" s="28" t="s">
        <v>42</v>
      </c>
      <c r="B18" s="24" t="s">
        <v>49</v>
      </c>
      <c r="C18" s="130">
        <v>164.83</v>
      </c>
      <c r="D18" s="27">
        <v>9</v>
      </c>
      <c r="E18" s="132">
        <f t="shared" si="0"/>
        <v>149.99530000000001</v>
      </c>
      <c r="F18" s="28"/>
      <c r="G18" s="180"/>
      <c r="H18" s="180"/>
      <c r="I18" s="180"/>
      <c r="J18" s="180"/>
      <c r="K18" s="180">
        <v>1.02</v>
      </c>
    </row>
    <row r="19" spans="1:11" ht="15" x14ac:dyDescent="0.2">
      <c r="A19" s="28" t="s">
        <v>50</v>
      </c>
      <c r="B19" s="24" t="s">
        <v>49</v>
      </c>
      <c r="C19" s="130">
        <v>93.41</v>
      </c>
      <c r="D19" s="27">
        <v>9</v>
      </c>
      <c r="E19" s="132">
        <f t="shared" si="0"/>
        <v>85.003099999999989</v>
      </c>
      <c r="F19" s="28"/>
      <c r="G19" s="180"/>
      <c r="H19" s="180"/>
      <c r="I19" s="180"/>
      <c r="J19" s="180"/>
      <c r="K19" s="180">
        <v>1.05</v>
      </c>
    </row>
    <row r="20" spans="1:11" ht="15" x14ac:dyDescent="0.2">
      <c r="A20" s="28" t="s">
        <v>43</v>
      </c>
      <c r="B20" s="24" t="s">
        <v>49</v>
      </c>
      <c r="C20" s="130">
        <v>81.319999999999993</v>
      </c>
      <c r="D20" s="27">
        <v>9</v>
      </c>
      <c r="E20" s="132">
        <f t="shared" si="0"/>
        <v>74.001199999999997</v>
      </c>
      <c r="F20" s="28"/>
      <c r="G20" s="180"/>
      <c r="H20" s="180"/>
      <c r="I20" s="180"/>
      <c r="J20" s="180"/>
      <c r="K20" s="180">
        <v>1.05</v>
      </c>
    </row>
    <row r="21" spans="1:11" ht="15" x14ac:dyDescent="0.2">
      <c r="A21" s="23" t="s">
        <v>40</v>
      </c>
      <c r="B21" s="24" t="s">
        <v>49</v>
      </c>
      <c r="C21" s="130">
        <v>68.13</v>
      </c>
      <c r="D21" s="27">
        <v>9</v>
      </c>
      <c r="E21" s="132">
        <f t="shared" si="0"/>
        <v>61.998299999999993</v>
      </c>
      <c r="F21" s="28"/>
      <c r="G21" s="180"/>
      <c r="H21" s="180"/>
      <c r="I21" s="180"/>
      <c r="J21" s="180"/>
      <c r="K21" s="180">
        <v>1.05</v>
      </c>
    </row>
    <row r="22" spans="1:11" ht="15" x14ac:dyDescent="0.2">
      <c r="A22" s="23" t="s">
        <v>41</v>
      </c>
      <c r="B22" s="24" t="s">
        <v>49</v>
      </c>
      <c r="C22" s="130">
        <v>64.84</v>
      </c>
      <c r="D22" s="27">
        <v>9</v>
      </c>
      <c r="E22" s="132">
        <f t="shared" si="0"/>
        <v>59.004400000000004</v>
      </c>
      <c r="F22" s="28"/>
      <c r="G22" s="180"/>
      <c r="H22" s="180"/>
      <c r="I22" s="180"/>
      <c r="J22" s="180"/>
      <c r="K22" s="180">
        <v>1.05</v>
      </c>
    </row>
    <row r="23" spans="1:11" ht="15" x14ac:dyDescent="0.2">
      <c r="A23" s="28" t="s">
        <v>52</v>
      </c>
      <c r="B23" s="24" t="s">
        <v>51</v>
      </c>
      <c r="C23" s="130">
        <v>109.89</v>
      </c>
      <c r="D23" s="27">
        <v>9</v>
      </c>
      <c r="E23" s="132">
        <f t="shared" si="0"/>
        <v>99.999899999999997</v>
      </c>
      <c r="F23" s="28"/>
      <c r="G23" s="180"/>
      <c r="H23" s="180"/>
      <c r="I23" s="180"/>
      <c r="J23" s="180"/>
      <c r="K23" s="180">
        <v>1.05</v>
      </c>
    </row>
    <row r="24" spans="1:11" ht="15" x14ac:dyDescent="0.2">
      <c r="A24" s="28" t="s">
        <v>43</v>
      </c>
      <c r="B24" s="24" t="s">
        <v>51</v>
      </c>
      <c r="C24" s="130">
        <v>106.59</v>
      </c>
      <c r="D24" s="27">
        <v>9</v>
      </c>
      <c r="E24" s="132">
        <f t="shared" si="0"/>
        <v>96.996900000000011</v>
      </c>
      <c r="F24" s="28"/>
      <c r="G24" s="180"/>
      <c r="H24" s="180"/>
      <c r="I24" s="180"/>
      <c r="J24" s="180"/>
      <c r="K24" s="180">
        <v>1.05</v>
      </c>
    </row>
    <row r="25" spans="1:11" ht="15" x14ac:dyDescent="0.2">
      <c r="A25" s="23" t="s">
        <v>40</v>
      </c>
      <c r="B25" s="24" t="s">
        <v>51</v>
      </c>
      <c r="C25" s="130">
        <v>83.52</v>
      </c>
      <c r="D25" s="27">
        <v>9</v>
      </c>
      <c r="E25" s="132">
        <f t="shared" si="0"/>
        <v>76.003199999999993</v>
      </c>
      <c r="F25" s="28"/>
      <c r="G25" s="180"/>
      <c r="H25" s="180"/>
      <c r="I25" s="180"/>
      <c r="J25" s="180"/>
      <c r="K25" s="180">
        <v>1.05</v>
      </c>
    </row>
    <row r="26" spans="1:11" ht="15" x14ac:dyDescent="0.2">
      <c r="A26" s="23" t="s">
        <v>41</v>
      </c>
      <c r="B26" s="24" t="s">
        <v>51</v>
      </c>
      <c r="C26" s="130">
        <v>79.12</v>
      </c>
      <c r="D26" s="27">
        <v>9</v>
      </c>
      <c r="E26" s="132">
        <f t="shared" si="0"/>
        <v>71.999200000000002</v>
      </c>
      <c r="F26" s="28"/>
      <c r="G26" s="180"/>
      <c r="H26" s="180"/>
      <c r="I26" s="180"/>
      <c r="J26" s="180"/>
      <c r="K26" s="180">
        <v>1.05</v>
      </c>
    </row>
    <row r="27" spans="1:11" ht="15" x14ac:dyDescent="0.2">
      <c r="A27" s="23"/>
      <c r="B27" s="24"/>
      <c r="C27" s="16"/>
      <c r="D27" s="27"/>
      <c r="E27" s="28"/>
      <c r="F27" s="28"/>
      <c r="G27" s="180"/>
      <c r="H27" s="180"/>
      <c r="I27" s="180"/>
      <c r="J27" s="180"/>
      <c r="K27" s="180"/>
    </row>
    <row r="28" spans="1:11" ht="15" x14ac:dyDescent="0.2">
      <c r="A28" s="309" t="s">
        <v>309</v>
      </c>
      <c r="B28" s="309"/>
      <c r="C28" s="309"/>
      <c r="D28" s="309"/>
      <c r="E28" s="309"/>
      <c r="F28" s="28"/>
      <c r="G28" s="180"/>
      <c r="H28" s="180"/>
      <c r="I28" s="180"/>
      <c r="J28" s="180"/>
      <c r="K28" s="180"/>
    </row>
    <row r="29" spans="1:11" ht="60" x14ac:dyDescent="0.25">
      <c r="A29" s="279" t="s">
        <v>1</v>
      </c>
      <c r="B29" s="76" t="s">
        <v>2</v>
      </c>
      <c r="C29" s="77" t="s">
        <v>25</v>
      </c>
      <c r="D29" s="77" t="s">
        <v>3</v>
      </c>
      <c r="E29" s="77" t="s">
        <v>38</v>
      </c>
      <c r="F29" s="102"/>
      <c r="G29" s="305" t="s">
        <v>313</v>
      </c>
      <c r="H29" s="306"/>
      <c r="I29" s="306"/>
      <c r="J29" s="306"/>
      <c r="K29" s="307"/>
    </row>
    <row r="30" spans="1:11" ht="45.6" customHeight="1" x14ac:dyDescent="0.2">
      <c r="A30" s="95" t="s">
        <v>132</v>
      </c>
      <c r="B30" s="96"/>
      <c r="C30" s="97"/>
      <c r="D30" s="98"/>
      <c r="E30" s="99"/>
      <c r="F30" s="28"/>
      <c r="G30" s="178"/>
      <c r="H30" s="178"/>
      <c r="I30" s="178"/>
      <c r="J30" s="178"/>
      <c r="K30" s="178" t="s">
        <v>311</v>
      </c>
    </row>
    <row r="31" spans="1:11" ht="45" x14ac:dyDescent="0.2">
      <c r="A31" s="23" t="s">
        <v>215</v>
      </c>
      <c r="B31" s="24" t="s">
        <v>53</v>
      </c>
      <c r="C31" s="148">
        <v>2.1062271062250004</v>
      </c>
      <c r="D31" s="147">
        <v>9</v>
      </c>
      <c r="E31" s="149">
        <f>SUM(C31*-9%) +C31</f>
        <v>1.9166666666647503</v>
      </c>
      <c r="F31" s="28"/>
      <c r="G31" s="180"/>
      <c r="H31" s="180"/>
      <c r="I31" s="180"/>
      <c r="J31" s="180"/>
      <c r="K31" s="180">
        <v>1.203916</v>
      </c>
    </row>
    <row r="32" spans="1:11" ht="60" x14ac:dyDescent="0.25">
      <c r="A32" s="167" t="s">
        <v>216</v>
      </c>
      <c r="B32" s="24" t="s">
        <v>53</v>
      </c>
      <c r="C32" s="148">
        <v>3.3809523809490001</v>
      </c>
      <c r="D32" s="147">
        <v>9</v>
      </c>
      <c r="E32" s="149">
        <f t="shared" ref="E32:E44" si="1">SUM(C32*-9%) +C32</f>
        <v>3.07666666666359</v>
      </c>
      <c r="F32" s="28"/>
      <c r="G32" s="180"/>
      <c r="H32" s="180"/>
      <c r="I32" s="180"/>
      <c r="J32" s="180"/>
      <c r="K32" s="180">
        <v>1.203916</v>
      </c>
    </row>
    <row r="33" spans="1:11" ht="75" x14ac:dyDescent="0.25">
      <c r="A33" s="167" t="s">
        <v>217</v>
      </c>
      <c r="B33" s="24" t="s">
        <v>53</v>
      </c>
      <c r="C33" s="148">
        <v>3.1746031746000001</v>
      </c>
      <c r="D33" s="147">
        <v>9</v>
      </c>
      <c r="E33" s="149">
        <f t="shared" si="1"/>
        <v>2.888888888886</v>
      </c>
      <c r="F33" s="28"/>
      <c r="G33" s="180"/>
      <c r="H33" s="180"/>
      <c r="I33" s="180"/>
      <c r="J33" s="180"/>
      <c r="K33" s="180">
        <v>1.203916</v>
      </c>
    </row>
    <row r="34" spans="1:11" ht="45" x14ac:dyDescent="0.25">
      <c r="A34" s="167" t="s">
        <v>218</v>
      </c>
      <c r="B34" s="24" t="s">
        <v>53</v>
      </c>
      <c r="C34" s="148">
        <v>3.991452991449</v>
      </c>
      <c r="D34" s="147">
        <v>9</v>
      </c>
      <c r="E34" s="149">
        <f t="shared" si="1"/>
        <v>3.6322222222185898</v>
      </c>
      <c r="F34" s="28"/>
      <c r="G34" s="180"/>
      <c r="H34" s="180"/>
      <c r="I34" s="180"/>
      <c r="J34" s="180"/>
      <c r="K34" s="180">
        <v>1.203916</v>
      </c>
    </row>
    <row r="35" spans="1:11" ht="45" x14ac:dyDescent="0.2">
      <c r="A35" s="23" t="s">
        <v>219</v>
      </c>
      <c r="B35" s="24" t="s">
        <v>53</v>
      </c>
      <c r="C35" s="148">
        <v>2.6251526251500001</v>
      </c>
      <c r="D35" s="147">
        <v>9</v>
      </c>
      <c r="E35" s="149">
        <f t="shared" si="1"/>
        <v>2.3888888888865001</v>
      </c>
      <c r="F35" s="28"/>
      <c r="G35" s="180"/>
      <c r="H35" s="180"/>
      <c r="I35" s="180"/>
      <c r="J35" s="180"/>
      <c r="K35" s="180">
        <v>1.6403099999999999</v>
      </c>
    </row>
    <row r="36" spans="1:11" ht="60" x14ac:dyDescent="0.2">
      <c r="A36" s="23" t="s">
        <v>220</v>
      </c>
      <c r="B36" s="24" t="s">
        <v>53</v>
      </c>
      <c r="C36" s="148">
        <v>3.5714285714250003</v>
      </c>
      <c r="D36" s="147">
        <v>9</v>
      </c>
      <c r="E36" s="149">
        <f t="shared" si="1"/>
        <v>3.2499999999967502</v>
      </c>
      <c r="F36" s="28"/>
      <c r="G36" s="180"/>
      <c r="H36" s="180"/>
      <c r="I36" s="180"/>
      <c r="J36" s="180"/>
      <c r="K36" s="180">
        <v>1.6455222</v>
      </c>
    </row>
    <row r="37" spans="1:11" ht="40.9" customHeight="1" x14ac:dyDescent="0.25">
      <c r="A37" s="279" t="s">
        <v>1</v>
      </c>
      <c r="B37" s="76" t="s">
        <v>2</v>
      </c>
      <c r="C37" s="77" t="s">
        <v>25</v>
      </c>
      <c r="D37" s="77" t="s">
        <v>3</v>
      </c>
      <c r="E37" s="77" t="s">
        <v>38</v>
      </c>
      <c r="F37" s="102"/>
      <c r="G37" s="305" t="s">
        <v>313</v>
      </c>
      <c r="H37" s="306"/>
      <c r="I37" s="306"/>
      <c r="J37" s="306"/>
      <c r="K37" s="307"/>
    </row>
    <row r="38" spans="1:11" ht="40.15" customHeight="1" x14ac:dyDescent="0.2">
      <c r="A38" s="257" t="s">
        <v>132</v>
      </c>
      <c r="B38" s="96"/>
      <c r="C38" s="97"/>
      <c r="D38" s="98"/>
      <c r="E38" s="99"/>
      <c r="F38" s="28"/>
      <c r="G38" s="178"/>
      <c r="H38" s="178"/>
      <c r="I38" s="178"/>
      <c r="J38" s="178"/>
      <c r="K38" s="178" t="s">
        <v>311</v>
      </c>
    </row>
    <row r="39" spans="1:11" ht="60" x14ac:dyDescent="0.2">
      <c r="A39" s="197" t="s">
        <v>221</v>
      </c>
      <c r="B39" s="24" t="s">
        <v>53</v>
      </c>
      <c r="C39" s="148">
        <v>4.2735042735000004</v>
      </c>
      <c r="D39" s="147">
        <v>9</v>
      </c>
      <c r="E39" s="149">
        <f t="shared" si="1"/>
        <v>3.8888888888850004</v>
      </c>
      <c r="F39" s="28"/>
      <c r="G39" s="180"/>
      <c r="H39" s="180"/>
      <c r="I39" s="180"/>
      <c r="J39" s="180"/>
      <c r="K39" s="180">
        <v>1.6585016000000001</v>
      </c>
    </row>
    <row r="40" spans="1:11" ht="60" x14ac:dyDescent="0.2">
      <c r="A40" s="23" t="s">
        <v>222</v>
      </c>
      <c r="B40" s="24" t="s">
        <v>53</v>
      </c>
      <c r="C40" s="148">
        <v>6.3797313797250004</v>
      </c>
      <c r="D40" s="147">
        <v>9</v>
      </c>
      <c r="E40" s="149">
        <v>6.7</v>
      </c>
      <c r="F40" s="28"/>
      <c r="G40" s="180"/>
      <c r="H40" s="180"/>
      <c r="I40" s="180"/>
      <c r="J40" s="180"/>
      <c r="K40" s="180">
        <v>1.5238020000000001</v>
      </c>
    </row>
    <row r="41" spans="1:11" ht="75" x14ac:dyDescent="0.2">
      <c r="A41" s="197" t="s">
        <v>223</v>
      </c>
      <c r="B41" s="24" t="s">
        <v>53</v>
      </c>
      <c r="C41" s="148">
        <v>6.514041514035001</v>
      </c>
      <c r="D41" s="147">
        <v>9</v>
      </c>
      <c r="E41" s="149">
        <f t="shared" si="1"/>
        <v>5.9277777777718512</v>
      </c>
      <c r="F41" s="28"/>
      <c r="G41" s="180"/>
      <c r="H41" s="180"/>
      <c r="I41" s="180"/>
      <c r="J41" s="180"/>
      <c r="K41" s="180">
        <v>1.4922222000000001</v>
      </c>
    </row>
    <row r="42" spans="1:11" ht="75" x14ac:dyDescent="0.2">
      <c r="A42" s="23" t="s">
        <v>235</v>
      </c>
      <c r="B42" s="24" t="s">
        <v>53</v>
      </c>
      <c r="C42" s="148">
        <v>7.8754578754500013</v>
      </c>
      <c r="D42" s="147">
        <v>9</v>
      </c>
      <c r="E42" s="149">
        <f t="shared" si="1"/>
        <v>7.1666666666595011</v>
      </c>
      <c r="F42" s="28"/>
      <c r="G42" s="180"/>
      <c r="H42" s="180"/>
      <c r="I42" s="180"/>
      <c r="J42" s="180"/>
      <c r="K42" s="180">
        <v>1.4577807999999999</v>
      </c>
    </row>
    <row r="43" spans="1:11" ht="60" x14ac:dyDescent="0.2">
      <c r="A43" s="197" t="s">
        <v>224</v>
      </c>
      <c r="B43" s="24" t="s">
        <v>53</v>
      </c>
      <c r="C43" s="148">
        <v>7.1672771672700009</v>
      </c>
      <c r="D43" s="147">
        <v>9</v>
      </c>
      <c r="E43" s="149">
        <f t="shared" si="1"/>
        <v>6.5222222222157011</v>
      </c>
      <c r="F43" s="28"/>
      <c r="G43" s="180"/>
      <c r="H43" s="180"/>
      <c r="I43" s="180"/>
      <c r="J43" s="180"/>
      <c r="K43" s="180">
        <v>1.5016246</v>
      </c>
    </row>
    <row r="44" spans="1:11" ht="75" x14ac:dyDescent="0.2">
      <c r="A44" s="197" t="s">
        <v>225</v>
      </c>
      <c r="B44" s="24" t="s">
        <v>53</v>
      </c>
      <c r="C44" s="148">
        <v>9.0964590964500012</v>
      </c>
      <c r="D44" s="147">
        <v>9</v>
      </c>
      <c r="E44" s="149">
        <f t="shared" si="1"/>
        <v>8.2777777777695007</v>
      </c>
      <c r="F44" s="28"/>
      <c r="G44" s="180"/>
      <c r="H44" s="180"/>
      <c r="I44" s="180"/>
      <c r="J44" s="180"/>
      <c r="K44" s="180">
        <v>1.320424</v>
      </c>
    </row>
    <row r="45" spans="1:11" ht="38.450000000000003" customHeight="1" x14ac:dyDescent="0.2">
      <c r="A45" s="23" t="s">
        <v>146</v>
      </c>
      <c r="B45" s="24" t="s">
        <v>53</v>
      </c>
      <c r="C45" s="101"/>
      <c r="D45" s="27"/>
      <c r="E45" s="102" t="s">
        <v>196</v>
      </c>
      <c r="F45" s="28"/>
      <c r="G45" s="180"/>
      <c r="H45" s="180"/>
      <c r="I45" s="180"/>
      <c r="J45" s="180"/>
      <c r="K45" s="180"/>
    </row>
    <row r="46" spans="1:11" ht="45.6" customHeight="1" x14ac:dyDescent="0.2">
      <c r="A46" s="95" t="s">
        <v>133</v>
      </c>
      <c r="B46" s="96"/>
      <c r="C46" s="97"/>
      <c r="D46" s="98"/>
      <c r="E46" s="99"/>
      <c r="F46" s="28"/>
      <c r="G46" s="178"/>
      <c r="H46" s="178"/>
      <c r="I46" s="178"/>
      <c r="J46" s="178"/>
      <c r="K46" s="178" t="s">
        <v>311</v>
      </c>
    </row>
    <row r="47" spans="1:11" ht="45" x14ac:dyDescent="0.2">
      <c r="A47" s="23" t="s">
        <v>215</v>
      </c>
      <c r="B47" s="24" t="s">
        <v>53</v>
      </c>
      <c r="C47" s="148">
        <v>2.1062271062250004</v>
      </c>
      <c r="D47" s="147">
        <v>9</v>
      </c>
      <c r="E47" s="149">
        <f>SUM(C47*-9%) +C47</f>
        <v>1.9166666666647503</v>
      </c>
      <c r="F47" s="28"/>
      <c r="G47" s="180"/>
      <c r="H47" s="180"/>
      <c r="I47" s="180"/>
      <c r="J47" s="180"/>
      <c r="K47" s="180">
        <v>1.203916</v>
      </c>
    </row>
    <row r="48" spans="1:11" ht="60" x14ac:dyDescent="0.25">
      <c r="A48" s="167" t="s">
        <v>216</v>
      </c>
      <c r="B48" s="24" t="s">
        <v>53</v>
      </c>
      <c r="C48" s="148">
        <v>3.3809523809490001</v>
      </c>
      <c r="D48" s="147">
        <v>9</v>
      </c>
      <c r="E48" s="149">
        <f t="shared" ref="E48:E59" si="2">SUM(C48*-9%) +C48</f>
        <v>3.07666666666359</v>
      </c>
      <c r="F48" s="28"/>
      <c r="G48" s="180"/>
      <c r="H48" s="180"/>
      <c r="I48" s="180"/>
      <c r="J48" s="180"/>
      <c r="K48" s="180">
        <v>1.203916</v>
      </c>
    </row>
    <row r="49" spans="1:101" ht="75" x14ac:dyDescent="0.25">
      <c r="A49" s="167" t="s">
        <v>217</v>
      </c>
      <c r="B49" s="24" t="s">
        <v>53</v>
      </c>
      <c r="C49" s="148">
        <v>3.1746031746000001</v>
      </c>
      <c r="D49" s="147">
        <v>9</v>
      </c>
      <c r="E49" s="149">
        <f t="shared" si="2"/>
        <v>2.888888888886</v>
      </c>
      <c r="F49" s="28"/>
      <c r="G49" s="180"/>
      <c r="H49" s="180"/>
      <c r="I49" s="180"/>
      <c r="J49" s="180"/>
      <c r="K49" s="180">
        <v>1.203916</v>
      </c>
    </row>
    <row r="50" spans="1:101" ht="45" x14ac:dyDescent="0.25">
      <c r="A50" s="167" t="s">
        <v>218</v>
      </c>
      <c r="B50" s="24" t="s">
        <v>53</v>
      </c>
      <c r="C50" s="148">
        <v>3.991452991449</v>
      </c>
      <c r="D50" s="147">
        <v>9</v>
      </c>
      <c r="E50" s="149">
        <f t="shared" si="2"/>
        <v>3.6322222222185898</v>
      </c>
      <c r="F50" s="28"/>
      <c r="G50" s="180"/>
      <c r="H50" s="180"/>
      <c r="I50" s="180"/>
      <c r="J50" s="180"/>
      <c r="K50" s="180">
        <v>1.203916</v>
      </c>
    </row>
    <row r="51" spans="1:101" ht="45" x14ac:dyDescent="0.2">
      <c r="A51" s="23" t="s">
        <v>219</v>
      </c>
      <c r="B51" s="24" t="s">
        <v>53</v>
      </c>
      <c r="C51" s="148">
        <v>2.6251526251500001</v>
      </c>
      <c r="D51" s="147">
        <v>9</v>
      </c>
      <c r="E51" s="149">
        <f t="shared" si="2"/>
        <v>2.3888888888865001</v>
      </c>
      <c r="F51" s="28"/>
      <c r="G51" s="180"/>
      <c r="H51" s="180"/>
      <c r="I51" s="180"/>
      <c r="J51" s="180"/>
      <c r="K51" s="180">
        <v>1.6403099999999999</v>
      </c>
    </row>
    <row r="52" spans="1:101" s="254" customFormat="1" ht="60" x14ac:dyDescent="0.2">
      <c r="A52" s="23" t="s">
        <v>220</v>
      </c>
      <c r="B52" s="24" t="s">
        <v>53</v>
      </c>
      <c r="C52" s="148">
        <v>3.5714285714250003</v>
      </c>
      <c r="D52" s="147">
        <v>9</v>
      </c>
      <c r="E52" s="149">
        <f t="shared" si="2"/>
        <v>3.2499999999967502</v>
      </c>
      <c r="F52" s="28"/>
      <c r="G52" s="180"/>
      <c r="H52" s="180"/>
      <c r="I52" s="180"/>
      <c r="J52" s="180"/>
      <c r="K52" s="180">
        <v>1.6455222</v>
      </c>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3"/>
      <c r="CM52" s="183"/>
      <c r="CN52" s="183"/>
      <c r="CO52" s="183"/>
      <c r="CP52" s="183"/>
      <c r="CQ52" s="183"/>
      <c r="CR52" s="183"/>
      <c r="CS52" s="183"/>
      <c r="CT52" s="183"/>
      <c r="CU52" s="183"/>
      <c r="CV52" s="183"/>
      <c r="CW52" s="183"/>
    </row>
    <row r="53" spans="1:101" ht="60" x14ac:dyDescent="0.2">
      <c r="A53" s="197" t="s">
        <v>221</v>
      </c>
      <c r="B53" s="24" t="s">
        <v>53</v>
      </c>
      <c r="C53" s="148">
        <v>4.2735042735000004</v>
      </c>
      <c r="D53" s="147">
        <v>9</v>
      </c>
      <c r="E53" s="149">
        <f t="shared" si="2"/>
        <v>3.8888888888850004</v>
      </c>
      <c r="F53" s="28"/>
      <c r="G53" s="180"/>
      <c r="H53" s="180"/>
      <c r="I53" s="180"/>
      <c r="J53" s="180"/>
      <c r="K53" s="180">
        <v>1.6585016000000001</v>
      </c>
    </row>
    <row r="54" spans="1:101" ht="60" x14ac:dyDescent="0.2">
      <c r="A54" s="154" t="s">
        <v>222</v>
      </c>
      <c r="B54" s="155" t="s">
        <v>53</v>
      </c>
      <c r="C54" s="148">
        <v>7.35</v>
      </c>
      <c r="D54" s="147">
        <v>9</v>
      </c>
      <c r="E54" s="149">
        <f t="shared" si="2"/>
        <v>6.6884999999999994</v>
      </c>
      <c r="F54" s="102"/>
      <c r="G54" s="182"/>
      <c r="H54" s="182"/>
      <c r="I54" s="182"/>
      <c r="J54" s="182"/>
      <c r="K54" s="182">
        <v>1.05</v>
      </c>
    </row>
    <row r="55" spans="1:101" ht="42.6" customHeight="1" x14ac:dyDescent="0.2">
      <c r="A55" s="257" t="s">
        <v>133</v>
      </c>
      <c r="B55" s="96"/>
      <c r="C55" s="97"/>
      <c r="D55" s="98"/>
      <c r="E55" s="99"/>
      <c r="F55" s="28"/>
      <c r="G55" s="178"/>
      <c r="H55" s="178"/>
      <c r="I55" s="178"/>
      <c r="J55" s="178"/>
      <c r="K55" s="178" t="s">
        <v>311</v>
      </c>
    </row>
    <row r="56" spans="1:101" ht="75" x14ac:dyDescent="0.2">
      <c r="A56" s="197" t="s">
        <v>223</v>
      </c>
      <c r="B56" s="155" t="s">
        <v>53</v>
      </c>
      <c r="C56" s="148">
        <v>6.514041514035001</v>
      </c>
      <c r="D56" s="147">
        <v>9</v>
      </c>
      <c r="E56" s="149">
        <f t="shared" si="2"/>
        <v>5.9277777777718512</v>
      </c>
      <c r="F56" s="102"/>
      <c r="G56" s="180"/>
      <c r="H56" s="180"/>
      <c r="I56" s="180"/>
      <c r="J56" s="180"/>
      <c r="K56" s="180">
        <v>1.4922222000000001</v>
      </c>
    </row>
    <row r="57" spans="1:101" ht="75" x14ac:dyDescent="0.2">
      <c r="A57" s="154" t="s">
        <v>235</v>
      </c>
      <c r="B57" s="155" t="s">
        <v>53</v>
      </c>
      <c r="C57" s="148">
        <v>7.8754578754500013</v>
      </c>
      <c r="D57" s="147">
        <v>9</v>
      </c>
      <c r="E57" s="149">
        <f t="shared" si="2"/>
        <v>7.1666666666595011</v>
      </c>
      <c r="F57" s="102"/>
      <c r="G57" s="180"/>
      <c r="H57" s="180"/>
      <c r="I57" s="180"/>
      <c r="J57" s="180"/>
      <c r="K57" s="180">
        <v>1.4577807999999999</v>
      </c>
    </row>
    <row r="58" spans="1:101" ht="60" x14ac:dyDescent="0.2">
      <c r="A58" s="197" t="s">
        <v>224</v>
      </c>
      <c r="B58" s="155" t="s">
        <v>53</v>
      </c>
      <c r="C58" s="148">
        <v>7.1672771672700009</v>
      </c>
      <c r="D58" s="147">
        <v>9</v>
      </c>
      <c r="E58" s="149">
        <f t="shared" si="2"/>
        <v>6.5222222222157011</v>
      </c>
      <c r="F58" s="102"/>
      <c r="G58" s="180"/>
      <c r="H58" s="180"/>
      <c r="I58" s="180"/>
      <c r="J58" s="180"/>
      <c r="K58" s="180">
        <v>1.5016246</v>
      </c>
    </row>
    <row r="59" spans="1:101" ht="75" x14ac:dyDescent="0.2">
      <c r="A59" s="197" t="s">
        <v>225</v>
      </c>
      <c r="B59" s="155" t="s">
        <v>53</v>
      </c>
      <c r="C59" s="148">
        <v>9.0964590964500012</v>
      </c>
      <c r="D59" s="147">
        <v>9</v>
      </c>
      <c r="E59" s="149">
        <f t="shared" si="2"/>
        <v>8.2777777777695007</v>
      </c>
      <c r="F59" s="102"/>
      <c r="G59" s="180"/>
      <c r="H59" s="180"/>
      <c r="I59" s="180"/>
      <c r="J59" s="180"/>
      <c r="K59" s="180">
        <v>1.320424</v>
      </c>
    </row>
    <row r="60" spans="1:101" ht="45" x14ac:dyDescent="0.2">
      <c r="A60" s="154" t="s">
        <v>146</v>
      </c>
      <c r="B60" s="155" t="s">
        <v>53</v>
      </c>
      <c r="C60" s="101"/>
      <c r="D60" s="27"/>
      <c r="E60" s="102" t="s">
        <v>196</v>
      </c>
      <c r="F60" s="102"/>
      <c r="G60" s="180"/>
      <c r="H60" s="180"/>
      <c r="I60" s="180"/>
      <c r="J60" s="180"/>
      <c r="K60" s="180"/>
    </row>
    <row r="61" spans="1:101" ht="36.6" customHeight="1" x14ac:dyDescent="0.2">
      <c r="A61" s="310" t="s">
        <v>312</v>
      </c>
      <c r="B61" s="310"/>
      <c r="C61" s="310"/>
      <c r="D61" s="310"/>
      <c r="E61" s="310"/>
      <c r="F61" s="310"/>
      <c r="G61" s="178"/>
      <c r="H61" s="178"/>
      <c r="I61" s="178"/>
      <c r="J61" s="178"/>
      <c r="K61" s="178" t="s">
        <v>311</v>
      </c>
    </row>
    <row r="62" spans="1:101" ht="30" x14ac:dyDescent="0.2">
      <c r="A62" s="23" t="s">
        <v>147</v>
      </c>
      <c r="B62" s="24" t="s">
        <v>53</v>
      </c>
      <c r="C62" s="159">
        <v>1.39</v>
      </c>
      <c r="D62" s="27">
        <v>9</v>
      </c>
      <c r="E62" s="160">
        <f>SUM(C62*-0.09) +C62</f>
        <v>1.2648999999999999</v>
      </c>
      <c r="F62" s="28"/>
      <c r="G62" s="180"/>
      <c r="H62" s="180"/>
      <c r="I62" s="180"/>
      <c r="J62" s="180"/>
      <c r="K62" s="180">
        <v>1.05</v>
      </c>
    </row>
    <row r="63" spans="1:101" ht="45" x14ac:dyDescent="0.2">
      <c r="A63" s="23" t="s">
        <v>148</v>
      </c>
      <c r="B63" s="24" t="s">
        <v>53</v>
      </c>
      <c r="C63" s="159">
        <v>1.27</v>
      </c>
      <c r="D63" s="27">
        <v>9</v>
      </c>
      <c r="E63" s="160">
        <f t="shared" ref="E63:E64" si="3">SUM(C63*-0.09) +C63</f>
        <v>1.1556999999999999</v>
      </c>
      <c r="F63" s="28"/>
      <c r="G63" s="180"/>
      <c r="H63" s="180"/>
      <c r="I63" s="180"/>
      <c r="J63" s="180"/>
      <c r="K63" s="180">
        <v>1.05</v>
      </c>
    </row>
    <row r="64" spans="1:101" ht="30" x14ac:dyDescent="0.2">
      <c r="A64" s="23" t="s">
        <v>149</v>
      </c>
      <c r="B64" s="24" t="s">
        <v>53</v>
      </c>
      <c r="C64" s="159">
        <v>1.63</v>
      </c>
      <c r="D64" s="27">
        <v>9</v>
      </c>
      <c r="E64" s="160">
        <f t="shared" si="3"/>
        <v>1.4832999999999998</v>
      </c>
      <c r="F64" s="28"/>
      <c r="G64" s="180"/>
      <c r="H64" s="180"/>
      <c r="I64" s="180"/>
      <c r="J64" s="180"/>
      <c r="K64" s="180">
        <v>1.05</v>
      </c>
    </row>
    <row r="65" spans="1:11" ht="15" x14ac:dyDescent="0.2">
      <c r="A65" s="23"/>
      <c r="B65" s="24"/>
      <c r="C65" s="130"/>
      <c r="D65" s="27"/>
      <c r="E65" s="159"/>
      <c r="F65" s="28"/>
      <c r="G65" s="180"/>
      <c r="H65" s="180"/>
      <c r="I65" s="180"/>
      <c r="J65" s="180"/>
      <c r="K65" s="180"/>
    </row>
    <row r="66" spans="1:11" ht="15" x14ac:dyDescent="0.2">
      <c r="A66" s="198" t="s">
        <v>181</v>
      </c>
      <c r="B66" s="198"/>
      <c r="C66" s="98"/>
      <c r="D66" s="99"/>
      <c r="E66" s="99"/>
      <c r="F66" s="28"/>
      <c r="G66" s="180"/>
      <c r="H66" s="180"/>
      <c r="I66" s="180"/>
      <c r="J66" s="180"/>
      <c r="K66" s="180"/>
    </row>
    <row r="67" spans="1:11" ht="60" x14ac:dyDescent="0.2">
      <c r="A67" s="75" t="s">
        <v>1</v>
      </c>
      <c r="B67" s="76" t="s">
        <v>2</v>
      </c>
      <c r="C67" s="77" t="s">
        <v>25</v>
      </c>
      <c r="D67" s="77" t="s">
        <v>3</v>
      </c>
      <c r="E67" s="77" t="s">
        <v>38</v>
      </c>
      <c r="F67" s="28"/>
      <c r="G67" s="178"/>
      <c r="H67" s="178"/>
      <c r="I67" s="178"/>
      <c r="J67" s="178"/>
      <c r="K67" s="178" t="s">
        <v>311</v>
      </c>
    </row>
    <row r="68" spans="1:11" ht="45" x14ac:dyDescent="0.2">
      <c r="A68" s="23" t="s">
        <v>150</v>
      </c>
      <c r="B68" s="24" t="s">
        <v>53</v>
      </c>
      <c r="C68" s="130">
        <v>7.8302808302730016</v>
      </c>
      <c r="D68" s="27">
        <v>9</v>
      </c>
      <c r="E68" s="132">
        <f>SUM(C68*-0.09)+C68</f>
        <v>7.1255555555484316</v>
      </c>
      <c r="F68" s="28"/>
      <c r="G68" s="180"/>
      <c r="H68" s="180"/>
      <c r="I68" s="180"/>
      <c r="J68" s="180"/>
      <c r="K68" s="180">
        <v>1.05</v>
      </c>
    </row>
    <row r="69" spans="1:11" ht="45" x14ac:dyDescent="0.2">
      <c r="A69" s="23" t="s">
        <v>151</v>
      </c>
      <c r="B69" s="24" t="s">
        <v>53</v>
      </c>
      <c r="C69" s="130">
        <v>7.8302808302730016</v>
      </c>
      <c r="D69" s="27">
        <v>9</v>
      </c>
      <c r="E69" s="132">
        <f t="shared" ref="E69:E78" si="4">SUM(C69*-0.09)+C69</f>
        <v>7.1255555555484316</v>
      </c>
      <c r="F69" s="28"/>
      <c r="G69" s="180"/>
      <c r="H69" s="180"/>
      <c r="I69" s="180"/>
      <c r="J69" s="180"/>
      <c r="K69" s="180">
        <v>1.05</v>
      </c>
    </row>
    <row r="70" spans="1:11" ht="45" x14ac:dyDescent="0.2">
      <c r="A70" s="23" t="s">
        <v>152</v>
      </c>
      <c r="B70" s="24" t="s">
        <v>53</v>
      </c>
      <c r="C70" s="130">
        <v>13.296703296690003</v>
      </c>
      <c r="D70" s="27">
        <v>9</v>
      </c>
      <c r="E70" s="132">
        <f t="shared" si="4"/>
        <v>12.099999999987903</v>
      </c>
      <c r="F70" s="28"/>
      <c r="G70" s="180"/>
      <c r="H70" s="180"/>
      <c r="I70" s="180"/>
      <c r="J70" s="180"/>
      <c r="K70" s="180">
        <v>1.05</v>
      </c>
    </row>
    <row r="71" spans="1:11" ht="45" x14ac:dyDescent="0.2">
      <c r="A71" s="23" t="s">
        <v>153</v>
      </c>
      <c r="B71" s="155" t="s">
        <v>53</v>
      </c>
      <c r="C71" s="158">
        <v>13.296703296690003</v>
      </c>
      <c r="D71" s="27">
        <v>9</v>
      </c>
      <c r="E71" s="181">
        <f t="shared" si="4"/>
        <v>12.099999999987903</v>
      </c>
      <c r="F71" s="102"/>
      <c r="G71" s="180"/>
      <c r="H71" s="180"/>
      <c r="I71" s="180"/>
      <c r="J71" s="180"/>
      <c r="K71" s="180">
        <v>1.05</v>
      </c>
    </row>
    <row r="72" spans="1:11" ht="45" x14ac:dyDescent="0.2">
      <c r="A72" s="154" t="s">
        <v>154</v>
      </c>
      <c r="B72" s="155" t="s">
        <v>53</v>
      </c>
      <c r="C72" s="158">
        <v>11.5</v>
      </c>
      <c r="D72" s="27">
        <v>9</v>
      </c>
      <c r="E72" s="181">
        <f t="shared" si="4"/>
        <v>10.465</v>
      </c>
      <c r="F72" s="102"/>
      <c r="G72" s="180"/>
      <c r="H72" s="180"/>
      <c r="I72" s="180"/>
      <c r="J72" s="180"/>
      <c r="K72" s="180">
        <v>1.05</v>
      </c>
    </row>
    <row r="73" spans="1:11" s="183" customFormat="1" ht="45" x14ac:dyDescent="0.2">
      <c r="A73" s="154" t="s">
        <v>155</v>
      </c>
      <c r="B73" s="155" t="s">
        <v>53</v>
      </c>
      <c r="C73" s="158">
        <v>153.66</v>
      </c>
      <c r="D73" s="27">
        <v>9</v>
      </c>
      <c r="E73" s="181">
        <f t="shared" si="4"/>
        <v>139.8306</v>
      </c>
      <c r="F73" s="102"/>
      <c r="G73" s="180"/>
      <c r="H73" s="180"/>
      <c r="I73" s="180"/>
      <c r="J73" s="180"/>
      <c r="K73" s="180">
        <v>1.05</v>
      </c>
    </row>
    <row r="74" spans="1:11" ht="60" x14ac:dyDescent="0.2">
      <c r="A74" s="154" t="s">
        <v>156</v>
      </c>
      <c r="B74" s="155" t="s">
        <v>53</v>
      </c>
      <c r="C74" s="158">
        <v>153.66</v>
      </c>
      <c r="D74" s="27">
        <v>9</v>
      </c>
      <c r="E74" s="181">
        <f t="shared" si="4"/>
        <v>139.8306</v>
      </c>
      <c r="F74" s="102"/>
      <c r="G74" s="180"/>
      <c r="H74" s="180"/>
      <c r="I74" s="180"/>
      <c r="J74" s="180"/>
      <c r="K74" s="180">
        <v>1.05</v>
      </c>
    </row>
    <row r="75" spans="1:11" ht="75" x14ac:dyDescent="0.2">
      <c r="A75" s="23" t="s">
        <v>131</v>
      </c>
      <c r="B75" s="24" t="s">
        <v>53</v>
      </c>
      <c r="C75" s="130">
        <v>0.36</v>
      </c>
      <c r="D75" s="27">
        <v>9</v>
      </c>
      <c r="E75" s="132">
        <f t="shared" si="4"/>
        <v>0.3276</v>
      </c>
      <c r="F75" s="28"/>
      <c r="G75" s="180"/>
      <c r="H75" s="180"/>
      <c r="I75" s="180"/>
      <c r="J75" s="180"/>
      <c r="K75" s="180">
        <v>1.05</v>
      </c>
    </row>
    <row r="76" spans="1:11" ht="15" x14ac:dyDescent="0.2">
      <c r="A76" s="198" t="s">
        <v>181</v>
      </c>
      <c r="B76" s="198"/>
      <c r="C76" s="98"/>
      <c r="D76" s="99"/>
      <c r="E76" s="99"/>
      <c r="F76" s="28"/>
      <c r="G76" s="180"/>
      <c r="H76" s="180"/>
      <c r="I76" s="180"/>
      <c r="J76" s="180"/>
      <c r="K76" s="180"/>
    </row>
    <row r="77" spans="1:11" ht="60" x14ac:dyDescent="0.2">
      <c r="A77" s="75" t="s">
        <v>1</v>
      </c>
      <c r="B77" s="76" t="s">
        <v>2</v>
      </c>
      <c r="C77" s="77" t="s">
        <v>25</v>
      </c>
      <c r="D77" s="77" t="s">
        <v>3</v>
      </c>
      <c r="E77" s="77" t="s">
        <v>38</v>
      </c>
      <c r="F77" s="28"/>
      <c r="G77" s="178"/>
      <c r="H77" s="178"/>
      <c r="I77" s="178"/>
      <c r="J77" s="178"/>
      <c r="K77" s="178" t="s">
        <v>311</v>
      </c>
    </row>
    <row r="78" spans="1:11" ht="60" x14ac:dyDescent="0.2">
      <c r="A78" s="23" t="s">
        <v>157</v>
      </c>
      <c r="B78" s="24" t="s">
        <v>53</v>
      </c>
      <c r="C78" s="130">
        <v>12.09</v>
      </c>
      <c r="D78" s="27">
        <v>9</v>
      </c>
      <c r="E78" s="132">
        <f t="shared" si="4"/>
        <v>11.001899999999999</v>
      </c>
      <c r="F78" s="28"/>
      <c r="G78" s="180"/>
      <c r="H78" s="180"/>
      <c r="I78" s="180"/>
      <c r="J78" s="180"/>
      <c r="K78" s="180">
        <v>1.05</v>
      </c>
    </row>
    <row r="79" spans="1:11" ht="105" x14ac:dyDescent="0.2">
      <c r="A79" s="154" t="s">
        <v>242</v>
      </c>
      <c r="B79" s="155" t="s">
        <v>264</v>
      </c>
      <c r="C79" s="158"/>
      <c r="D79" s="27"/>
      <c r="E79" s="181" t="s">
        <v>243</v>
      </c>
      <c r="F79" s="102"/>
      <c r="G79" s="182"/>
      <c r="H79" s="182"/>
      <c r="I79" s="182"/>
      <c r="J79" s="182"/>
      <c r="K79" s="182">
        <v>1.05</v>
      </c>
    </row>
    <row r="80" spans="1:11" ht="15" x14ac:dyDescent="0.2">
      <c r="A80" s="199" t="s">
        <v>182</v>
      </c>
      <c r="B80" s="200"/>
      <c r="C80" s="194"/>
      <c r="D80" s="195"/>
      <c r="E80" s="196"/>
      <c r="F80" s="28"/>
      <c r="G80" s="180"/>
      <c r="H80" s="180"/>
      <c r="I80" s="180"/>
      <c r="J80" s="180"/>
      <c r="K80" s="180"/>
    </row>
    <row r="81" spans="1:11" ht="60" x14ac:dyDescent="0.2">
      <c r="A81" s="75" t="s">
        <v>1</v>
      </c>
      <c r="B81" s="76" t="s">
        <v>2</v>
      </c>
      <c r="C81" s="77" t="s">
        <v>25</v>
      </c>
      <c r="D81" s="77" t="s">
        <v>3</v>
      </c>
      <c r="E81" s="77" t="s">
        <v>38</v>
      </c>
      <c r="F81" s="28"/>
      <c r="G81" s="201"/>
      <c r="H81" s="201"/>
      <c r="I81" s="201"/>
      <c r="J81" s="201"/>
      <c r="K81" s="201"/>
    </row>
    <row r="82" spans="1:11" ht="15" x14ac:dyDescent="0.2">
      <c r="A82" s="105" t="s">
        <v>59</v>
      </c>
      <c r="B82" s="24"/>
      <c r="C82" s="16"/>
      <c r="D82" s="27"/>
      <c r="E82" s="28"/>
      <c r="F82" s="28"/>
      <c r="G82" s="180"/>
      <c r="H82" s="180"/>
      <c r="I82" s="180"/>
      <c r="J82" s="180"/>
      <c r="K82" s="180"/>
    </row>
    <row r="83" spans="1:11" ht="30" x14ac:dyDescent="0.2">
      <c r="A83" s="23" t="s">
        <v>54</v>
      </c>
      <c r="B83" s="24" t="s">
        <v>57</v>
      </c>
      <c r="C83" s="16"/>
      <c r="D83" s="27"/>
      <c r="E83" s="28" t="s">
        <v>308</v>
      </c>
      <c r="F83" s="28"/>
      <c r="G83" s="180"/>
      <c r="H83" s="180"/>
      <c r="I83" s="180"/>
      <c r="J83" s="180"/>
      <c r="K83" s="180"/>
    </row>
    <row r="84" spans="1:11" ht="30" x14ac:dyDescent="0.2">
      <c r="A84" s="23" t="s">
        <v>56</v>
      </c>
      <c r="B84" s="24" t="s">
        <v>65</v>
      </c>
      <c r="C84" s="16"/>
      <c r="D84" s="27"/>
      <c r="E84" s="28" t="s">
        <v>308</v>
      </c>
      <c r="F84" s="28"/>
      <c r="G84" s="180"/>
      <c r="H84" s="180"/>
      <c r="I84" s="180"/>
      <c r="J84" s="180"/>
      <c r="K84" s="180"/>
    </row>
    <row r="85" spans="1:11" ht="30" x14ac:dyDescent="0.2">
      <c r="A85" s="23" t="s">
        <v>77</v>
      </c>
      <c r="B85" s="24" t="s">
        <v>66</v>
      </c>
      <c r="C85" s="16"/>
      <c r="D85" s="27"/>
      <c r="E85" s="28" t="s">
        <v>308</v>
      </c>
      <c r="F85" s="28"/>
      <c r="G85" s="180"/>
      <c r="H85" s="180"/>
      <c r="I85" s="180"/>
      <c r="J85" s="180"/>
      <c r="K85" s="180"/>
    </row>
    <row r="86" spans="1:11" ht="30" x14ac:dyDescent="0.2">
      <c r="A86" s="23" t="s">
        <v>78</v>
      </c>
      <c r="B86" s="24" t="s">
        <v>67</v>
      </c>
      <c r="C86" s="16"/>
      <c r="D86" s="27"/>
      <c r="E86" s="28" t="s">
        <v>308</v>
      </c>
      <c r="F86" s="28"/>
      <c r="G86" s="180"/>
      <c r="H86" s="180"/>
      <c r="I86" s="180"/>
      <c r="J86" s="180"/>
      <c r="K86" s="180"/>
    </row>
    <row r="87" spans="1:11" ht="19.149999999999999" customHeight="1" x14ac:dyDescent="0.2">
      <c r="A87" s="23" t="s">
        <v>68</v>
      </c>
      <c r="B87" s="24" t="s">
        <v>58</v>
      </c>
      <c r="C87" s="16"/>
      <c r="D87" s="27"/>
      <c r="E87" s="28" t="s">
        <v>308</v>
      </c>
      <c r="F87" s="28"/>
      <c r="G87" s="180"/>
      <c r="H87" s="180"/>
      <c r="I87" s="180"/>
      <c r="J87" s="180"/>
      <c r="K87" s="180"/>
    </row>
    <row r="88" spans="1:11" ht="30" x14ac:dyDescent="0.2">
      <c r="A88" s="23" t="s">
        <v>69</v>
      </c>
      <c r="B88" s="24" t="s">
        <v>70</v>
      </c>
      <c r="C88" s="16"/>
      <c r="D88" s="27"/>
      <c r="E88" s="28" t="s">
        <v>308</v>
      </c>
      <c r="F88" s="28"/>
      <c r="G88" s="180"/>
      <c r="H88" s="180"/>
      <c r="I88" s="180"/>
      <c r="J88" s="180"/>
      <c r="K88" s="180"/>
    </row>
    <row r="89" spans="1:11" ht="15" x14ac:dyDescent="0.2">
      <c r="A89" s="199" t="s">
        <v>182</v>
      </c>
      <c r="B89" s="200"/>
      <c r="C89" s="194"/>
      <c r="D89" s="195"/>
      <c r="E89" s="196"/>
      <c r="F89" s="28"/>
      <c r="G89" s="180"/>
      <c r="H89" s="180"/>
      <c r="I89" s="180"/>
      <c r="J89" s="180"/>
      <c r="K89" s="180"/>
    </row>
    <row r="90" spans="1:11" ht="60" x14ac:dyDescent="0.2">
      <c r="A90" s="75" t="s">
        <v>1</v>
      </c>
      <c r="B90" s="76" t="s">
        <v>2</v>
      </c>
      <c r="C90" s="77" t="s">
        <v>25</v>
      </c>
      <c r="D90" s="77" t="s">
        <v>3</v>
      </c>
      <c r="E90" s="77" t="s">
        <v>38</v>
      </c>
      <c r="F90" s="28"/>
      <c r="G90" s="201"/>
      <c r="H90" s="201"/>
      <c r="I90" s="201"/>
      <c r="J90" s="201"/>
      <c r="K90" s="201"/>
    </row>
    <row r="91" spans="1:11" ht="30" x14ac:dyDescent="0.2">
      <c r="A91" s="23" t="s">
        <v>71</v>
      </c>
      <c r="B91" s="24" t="s">
        <v>72</v>
      </c>
      <c r="C91" s="16"/>
      <c r="D91" s="27"/>
      <c r="E91" s="28" t="s">
        <v>308</v>
      </c>
      <c r="F91" s="28"/>
      <c r="G91" s="180"/>
      <c r="H91" s="180"/>
      <c r="I91" s="180"/>
      <c r="J91" s="180"/>
      <c r="K91" s="180"/>
    </row>
    <row r="92" spans="1:11" ht="30" x14ac:dyDescent="0.2">
      <c r="A92" s="23" t="s">
        <v>73</v>
      </c>
      <c r="B92" s="24" t="s">
        <v>74</v>
      </c>
      <c r="C92" s="16"/>
      <c r="D92" s="27"/>
      <c r="E92" s="28" t="s">
        <v>308</v>
      </c>
      <c r="F92" s="28"/>
      <c r="G92" s="180"/>
      <c r="H92" s="180"/>
      <c r="I92" s="180"/>
      <c r="J92" s="180"/>
      <c r="K92" s="180"/>
    </row>
    <row r="93" spans="1:11" ht="51.6" customHeight="1" x14ac:dyDescent="0.2">
      <c r="A93" s="23" t="s">
        <v>55</v>
      </c>
      <c r="B93" s="24" t="s">
        <v>57</v>
      </c>
      <c r="C93" s="16"/>
      <c r="D93" s="27"/>
      <c r="E93" s="28" t="s">
        <v>308</v>
      </c>
      <c r="F93" s="28"/>
      <c r="G93" s="180"/>
      <c r="H93" s="180"/>
      <c r="I93" s="180"/>
      <c r="J93" s="180"/>
      <c r="K93" s="180"/>
    </row>
    <row r="94" spans="1:11" ht="90" x14ac:dyDescent="0.2">
      <c r="A94" s="23" t="s">
        <v>61</v>
      </c>
      <c r="B94" s="24" t="s">
        <v>60</v>
      </c>
      <c r="C94" s="130">
        <v>11000</v>
      </c>
      <c r="D94" s="27">
        <v>9</v>
      </c>
      <c r="E94" s="132">
        <f>SUM(C94*-0.09)+C94</f>
        <v>10010</v>
      </c>
      <c r="F94" s="28"/>
      <c r="G94" s="180"/>
      <c r="H94" s="180"/>
      <c r="I94" s="180"/>
      <c r="J94" s="180"/>
      <c r="K94" s="180">
        <v>1.05</v>
      </c>
    </row>
    <row r="95" spans="1:11" ht="43.15" customHeight="1" x14ac:dyDescent="0.2">
      <c r="A95" s="311" t="s">
        <v>310</v>
      </c>
      <c r="B95" s="311"/>
      <c r="C95" s="311"/>
      <c r="D95" s="311"/>
      <c r="E95" s="162"/>
      <c r="F95" s="28"/>
      <c r="G95" s="178"/>
      <c r="H95" s="178"/>
      <c r="I95" s="178"/>
      <c r="J95" s="178"/>
      <c r="K95" s="178" t="s">
        <v>311</v>
      </c>
    </row>
    <row r="96" spans="1:11" ht="15" x14ac:dyDescent="0.2">
      <c r="A96" s="23" t="s">
        <v>62</v>
      </c>
      <c r="B96" s="24" t="s">
        <v>57</v>
      </c>
      <c r="C96" s="130">
        <v>8791.2099999999991</v>
      </c>
      <c r="D96" s="27">
        <v>9</v>
      </c>
      <c r="E96" s="132">
        <f>SUM(C96*-0.09)+C96</f>
        <v>8000.0010999999995</v>
      </c>
      <c r="F96" s="28"/>
      <c r="G96" s="180"/>
      <c r="H96" s="180"/>
      <c r="I96" s="180"/>
      <c r="J96" s="180"/>
      <c r="K96" s="180">
        <v>1.05</v>
      </c>
    </row>
    <row r="97" spans="1:11" ht="15" x14ac:dyDescent="0.2">
      <c r="A97" s="23" t="s">
        <v>79</v>
      </c>
      <c r="B97" s="24" t="s">
        <v>65</v>
      </c>
      <c r="C97" s="130">
        <v>8791.2099999999991</v>
      </c>
      <c r="D97" s="27">
        <v>9</v>
      </c>
      <c r="E97" s="132">
        <f t="shared" ref="E97:E103" si="5">SUM(C97*-0.09)+C97</f>
        <v>8000.0010999999995</v>
      </c>
      <c r="F97" s="28"/>
      <c r="G97" s="180"/>
      <c r="H97" s="180"/>
      <c r="I97" s="180"/>
      <c r="J97" s="180"/>
      <c r="K97" s="180">
        <v>1.05</v>
      </c>
    </row>
    <row r="98" spans="1:11" ht="15" x14ac:dyDescent="0.2">
      <c r="A98" s="23" t="s">
        <v>80</v>
      </c>
      <c r="B98" s="24" t="s">
        <v>66</v>
      </c>
      <c r="C98" s="130">
        <v>11000</v>
      </c>
      <c r="D98" s="27">
        <v>9</v>
      </c>
      <c r="E98" s="132">
        <f t="shared" si="5"/>
        <v>10010</v>
      </c>
      <c r="F98" s="28"/>
      <c r="G98" s="180"/>
      <c r="H98" s="180"/>
      <c r="I98" s="180"/>
      <c r="J98" s="180"/>
      <c r="K98" s="180">
        <v>1.05</v>
      </c>
    </row>
    <row r="99" spans="1:11" ht="15" x14ac:dyDescent="0.2">
      <c r="A99" s="23" t="s">
        <v>81</v>
      </c>
      <c r="B99" s="24" t="s">
        <v>67</v>
      </c>
      <c r="C99" s="130">
        <v>11000</v>
      </c>
      <c r="D99" s="27">
        <v>9</v>
      </c>
      <c r="E99" s="132">
        <f t="shared" si="5"/>
        <v>10010</v>
      </c>
      <c r="F99" s="28"/>
      <c r="G99" s="180"/>
      <c r="H99" s="180"/>
      <c r="I99" s="180"/>
      <c r="J99" s="180"/>
      <c r="K99" s="180">
        <v>1.05</v>
      </c>
    </row>
    <row r="100" spans="1:11" ht="60" x14ac:dyDescent="0.2">
      <c r="A100" s="23" t="s">
        <v>254</v>
      </c>
      <c r="B100" s="24" t="s">
        <v>58</v>
      </c>
      <c r="C100" s="130">
        <v>11000</v>
      </c>
      <c r="D100" s="27">
        <v>9</v>
      </c>
      <c r="E100" s="132">
        <f t="shared" si="5"/>
        <v>10010</v>
      </c>
      <c r="F100" s="28"/>
      <c r="G100" s="180"/>
      <c r="H100" s="180"/>
      <c r="I100" s="180"/>
      <c r="J100" s="180"/>
      <c r="K100" s="180">
        <v>1.05</v>
      </c>
    </row>
    <row r="101" spans="1:11" ht="15" x14ac:dyDescent="0.2">
      <c r="A101" s="23" t="s">
        <v>75</v>
      </c>
      <c r="B101" s="24" t="s">
        <v>70</v>
      </c>
      <c r="C101" s="130">
        <v>13296.7</v>
      </c>
      <c r="D101" s="27">
        <v>9</v>
      </c>
      <c r="E101" s="132">
        <f t="shared" si="5"/>
        <v>12099.997000000001</v>
      </c>
      <c r="F101" s="28"/>
      <c r="G101" s="180"/>
      <c r="H101" s="180"/>
      <c r="I101" s="180"/>
      <c r="J101" s="180"/>
      <c r="K101" s="180">
        <v>1.05</v>
      </c>
    </row>
    <row r="102" spans="1:11" ht="15" x14ac:dyDescent="0.2">
      <c r="A102" s="23" t="s">
        <v>82</v>
      </c>
      <c r="B102" s="24" t="s">
        <v>72</v>
      </c>
      <c r="C102" s="130">
        <v>13296.7</v>
      </c>
      <c r="D102" s="27">
        <v>9</v>
      </c>
      <c r="E102" s="132">
        <f t="shared" si="5"/>
        <v>12099.997000000001</v>
      </c>
      <c r="F102" s="28"/>
      <c r="G102" s="180"/>
      <c r="H102" s="180"/>
      <c r="I102" s="180"/>
      <c r="J102" s="180"/>
      <c r="K102" s="180">
        <v>1.05</v>
      </c>
    </row>
    <row r="103" spans="1:11" ht="15" x14ac:dyDescent="0.2">
      <c r="A103" s="23" t="s">
        <v>76</v>
      </c>
      <c r="B103" s="24" t="s">
        <v>74</v>
      </c>
      <c r="C103" s="130">
        <v>16560.439999999999</v>
      </c>
      <c r="D103" s="27">
        <v>9</v>
      </c>
      <c r="E103" s="132">
        <f t="shared" si="5"/>
        <v>15070.000399999999</v>
      </c>
      <c r="F103" s="28"/>
      <c r="G103" s="180"/>
      <c r="H103" s="180"/>
      <c r="I103" s="180"/>
      <c r="J103" s="180"/>
      <c r="K103" s="180">
        <v>1.05</v>
      </c>
    </row>
    <row r="104" spans="1:11" ht="15" x14ac:dyDescent="0.2">
      <c r="A104" s="23" t="s">
        <v>63</v>
      </c>
      <c r="B104" s="24"/>
      <c r="C104" s="130">
        <v>2417.58</v>
      </c>
      <c r="D104" s="27">
        <v>9</v>
      </c>
      <c r="E104" s="132">
        <f t="shared" ref="E104" si="6">SUM(C104*-0.09)+C104</f>
        <v>2199.9978000000001</v>
      </c>
      <c r="F104" s="28"/>
      <c r="G104" s="180"/>
      <c r="H104" s="180"/>
      <c r="I104" s="180"/>
      <c r="J104" s="180"/>
      <c r="K104" s="180">
        <v>1.05</v>
      </c>
    </row>
    <row r="105" spans="1:11" ht="48" customHeight="1" x14ac:dyDescent="0.2">
      <c r="A105" s="300" t="s">
        <v>310</v>
      </c>
      <c r="B105" s="301"/>
      <c r="C105" s="301"/>
      <c r="D105" s="301"/>
      <c r="E105" s="282"/>
      <c r="F105" s="308"/>
      <c r="G105" s="178"/>
      <c r="H105" s="178"/>
      <c r="I105" s="178"/>
      <c r="J105" s="178"/>
      <c r="K105" s="178" t="s">
        <v>311</v>
      </c>
    </row>
    <row r="106" spans="1:11" ht="90" x14ac:dyDescent="0.2">
      <c r="A106" s="23" t="s">
        <v>64</v>
      </c>
      <c r="B106" s="24" t="s">
        <v>60</v>
      </c>
      <c r="C106" s="130">
        <v>11000</v>
      </c>
      <c r="D106" s="27">
        <v>9</v>
      </c>
      <c r="E106" s="132">
        <f>SUM(C106*-0.09)+C106</f>
        <v>10010</v>
      </c>
      <c r="F106" s="28"/>
      <c r="G106" s="180"/>
      <c r="H106" s="180"/>
      <c r="I106" s="180"/>
      <c r="J106" s="180"/>
      <c r="K106" s="180">
        <v>1.05</v>
      </c>
    </row>
    <row r="107" spans="1:11" ht="15" x14ac:dyDescent="0.2">
      <c r="A107" s="199" t="s">
        <v>183</v>
      </c>
      <c r="B107" s="200"/>
      <c r="C107" s="202"/>
      <c r="D107" s="203"/>
      <c r="E107" s="204"/>
      <c r="F107" s="28"/>
      <c r="G107" s="180"/>
      <c r="H107" s="180"/>
      <c r="I107" s="180"/>
      <c r="J107" s="180"/>
      <c r="K107" s="180"/>
    </row>
    <row r="108" spans="1:11" ht="60" x14ac:dyDescent="0.2">
      <c r="A108" s="75" t="s">
        <v>1</v>
      </c>
      <c r="B108" s="76" t="s">
        <v>2</v>
      </c>
      <c r="C108" s="77" t="s">
        <v>25</v>
      </c>
      <c r="D108" s="77" t="s">
        <v>3</v>
      </c>
      <c r="E108" s="77" t="s">
        <v>38</v>
      </c>
      <c r="F108" s="28"/>
      <c r="G108" s="178"/>
      <c r="H108" s="178"/>
      <c r="I108" s="178"/>
      <c r="J108" s="178"/>
      <c r="K108" s="178" t="s">
        <v>311</v>
      </c>
    </row>
    <row r="109" spans="1:11" ht="15" x14ac:dyDescent="0.2">
      <c r="A109" s="23" t="s">
        <v>84</v>
      </c>
      <c r="B109" s="24" t="s">
        <v>83</v>
      </c>
      <c r="C109" s="130">
        <v>967.03296703200022</v>
      </c>
      <c r="D109" s="27">
        <v>9</v>
      </c>
      <c r="E109" s="159">
        <f>SUM(C109*-0.09) +C109</f>
        <v>879.99999999912018</v>
      </c>
      <c r="F109" s="28"/>
      <c r="G109" s="180"/>
      <c r="H109" s="180"/>
      <c r="I109" s="180"/>
      <c r="J109" s="180"/>
      <c r="K109" s="180">
        <v>1.05</v>
      </c>
    </row>
    <row r="110" spans="1:11" ht="15" x14ac:dyDescent="0.2">
      <c r="A110" s="23" t="s">
        <v>85</v>
      </c>
      <c r="B110" s="24" t="s">
        <v>83</v>
      </c>
      <c r="C110" s="130">
        <v>1208.7912087900002</v>
      </c>
      <c r="D110" s="27">
        <v>9</v>
      </c>
      <c r="E110" s="159">
        <f t="shared" ref="E110:E118" si="7">SUM(C110*-0.09) +C110</f>
        <v>1099.9999999989002</v>
      </c>
      <c r="F110" s="28"/>
      <c r="G110" s="180"/>
      <c r="H110" s="180"/>
      <c r="I110" s="180"/>
      <c r="J110" s="180"/>
      <c r="K110" s="180">
        <v>1.05</v>
      </c>
    </row>
    <row r="111" spans="1:11" ht="15" x14ac:dyDescent="0.2">
      <c r="A111" s="23" t="s">
        <v>86</v>
      </c>
      <c r="B111" s="24" t="s">
        <v>83</v>
      </c>
      <c r="C111" s="130">
        <v>1450.5494505480001</v>
      </c>
      <c r="D111" s="27">
        <v>9</v>
      </c>
      <c r="E111" s="159">
        <f t="shared" si="7"/>
        <v>1319.9999999986801</v>
      </c>
      <c r="F111" s="28"/>
      <c r="G111" s="180"/>
      <c r="H111" s="180"/>
      <c r="I111" s="180"/>
      <c r="J111" s="180"/>
      <c r="K111" s="180">
        <v>1.05</v>
      </c>
    </row>
    <row r="112" spans="1:11" ht="15" x14ac:dyDescent="0.2">
      <c r="A112" s="23" t="s">
        <v>129</v>
      </c>
      <c r="B112" s="24" t="s">
        <v>83</v>
      </c>
      <c r="C112" s="130">
        <v>906.59340659250017</v>
      </c>
      <c r="D112" s="27">
        <v>9</v>
      </c>
      <c r="E112" s="159">
        <f t="shared" si="7"/>
        <v>824.9999999991752</v>
      </c>
      <c r="F112" s="28"/>
      <c r="G112" s="180"/>
      <c r="H112" s="180"/>
      <c r="I112" s="180"/>
      <c r="J112" s="180"/>
      <c r="K112" s="180">
        <v>1.05</v>
      </c>
    </row>
    <row r="113" spans="1:11" ht="15" x14ac:dyDescent="0.2">
      <c r="A113" s="23" t="s">
        <v>87</v>
      </c>
      <c r="B113" s="24" t="s">
        <v>83</v>
      </c>
      <c r="C113" s="130">
        <v>1087.9120879110003</v>
      </c>
      <c r="D113" s="27">
        <v>9</v>
      </c>
      <c r="E113" s="159">
        <f t="shared" si="7"/>
        <v>989.99999999901024</v>
      </c>
      <c r="F113" s="28"/>
      <c r="G113" s="180"/>
      <c r="H113" s="180"/>
      <c r="I113" s="180"/>
      <c r="J113" s="180"/>
      <c r="K113" s="180">
        <v>1.05</v>
      </c>
    </row>
    <row r="114" spans="1:11" ht="30" x14ac:dyDescent="0.2">
      <c r="A114" s="23" t="s">
        <v>88</v>
      </c>
      <c r="B114" s="24" t="s">
        <v>83</v>
      </c>
      <c r="C114" s="130">
        <v>967.03296703200022</v>
      </c>
      <c r="D114" s="27">
        <v>9</v>
      </c>
      <c r="E114" s="159">
        <f t="shared" si="7"/>
        <v>879.99999999912018</v>
      </c>
      <c r="F114" s="28"/>
      <c r="G114" s="180"/>
      <c r="H114" s="180"/>
      <c r="I114" s="180"/>
      <c r="J114" s="180"/>
      <c r="K114" s="180">
        <v>1.05</v>
      </c>
    </row>
    <row r="115" spans="1:11" ht="15" x14ac:dyDescent="0.2">
      <c r="A115" s="23" t="s">
        <v>89</v>
      </c>
      <c r="B115" s="24" t="s">
        <v>83</v>
      </c>
      <c r="C115" s="130">
        <v>1148.3516483505</v>
      </c>
      <c r="D115" s="27">
        <v>9</v>
      </c>
      <c r="E115" s="159">
        <f t="shared" si="7"/>
        <v>1044.999999998955</v>
      </c>
      <c r="F115" s="28"/>
      <c r="G115" s="180"/>
      <c r="H115" s="180"/>
      <c r="I115" s="180"/>
      <c r="J115" s="180"/>
      <c r="K115" s="180">
        <v>1.05</v>
      </c>
    </row>
    <row r="116" spans="1:11" ht="15" x14ac:dyDescent="0.2">
      <c r="A116" s="23" t="s">
        <v>130</v>
      </c>
      <c r="B116" s="24" t="s">
        <v>83</v>
      </c>
      <c r="C116" s="130">
        <v>664.83516483450001</v>
      </c>
      <c r="D116" s="27">
        <v>9</v>
      </c>
      <c r="E116" s="159">
        <f t="shared" si="7"/>
        <v>604.99999999939496</v>
      </c>
      <c r="F116" s="28"/>
      <c r="G116" s="180"/>
      <c r="H116" s="180"/>
      <c r="I116" s="180"/>
      <c r="J116" s="180"/>
      <c r="K116" s="180">
        <v>1.05</v>
      </c>
    </row>
    <row r="117" spans="1:11" ht="15" x14ac:dyDescent="0.2">
      <c r="A117" s="23"/>
      <c r="B117" s="24"/>
      <c r="C117" s="130"/>
      <c r="D117" s="27"/>
      <c r="E117" s="159">
        <f t="shared" si="7"/>
        <v>0</v>
      </c>
      <c r="F117" s="28"/>
      <c r="G117" s="180"/>
      <c r="H117" s="180"/>
      <c r="I117" s="180"/>
      <c r="J117" s="180"/>
      <c r="K117" s="180"/>
    </row>
    <row r="118" spans="1:11" ht="15" x14ac:dyDescent="0.2">
      <c r="A118" s="23"/>
      <c r="B118" s="24"/>
      <c r="C118" s="130"/>
      <c r="D118" s="27"/>
      <c r="E118" s="159">
        <f t="shared" si="7"/>
        <v>0</v>
      </c>
      <c r="F118" s="28"/>
      <c r="G118" s="180"/>
      <c r="H118" s="180"/>
      <c r="I118" s="180"/>
      <c r="J118" s="180"/>
      <c r="K118" s="180"/>
    </row>
    <row r="119" spans="1:11" ht="11.45" customHeight="1" x14ac:dyDescent="0.2">
      <c r="A119" s="23"/>
      <c r="B119" s="24"/>
      <c r="C119" s="16"/>
      <c r="D119" s="27"/>
      <c r="E119" s="28"/>
      <c r="F119" s="28"/>
      <c r="G119" s="180"/>
      <c r="H119" s="180"/>
      <c r="I119" s="180"/>
      <c r="J119" s="180"/>
      <c r="K119" s="180"/>
    </row>
    <row r="120" spans="1:11" ht="24.6" customHeight="1" x14ac:dyDescent="0.2">
      <c r="A120" s="199" t="s">
        <v>184</v>
      </c>
      <c r="B120" s="200"/>
      <c r="C120" s="202"/>
      <c r="D120" s="203"/>
      <c r="E120" s="204"/>
      <c r="F120" s="28"/>
      <c r="G120" s="180"/>
      <c r="H120" s="180"/>
      <c r="I120" s="180"/>
      <c r="J120" s="180"/>
      <c r="K120" s="180"/>
    </row>
    <row r="121" spans="1:11" ht="60" x14ac:dyDescent="0.2">
      <c r="A121" s="75" t="s">
        <v>1</v>
      </c>
      <c r="B121" s="76" t="s">
        <v>2</v>
      </c>
      <c r="C121" s="77" t="s">
        <v>25</v>
      </c>
      <c r="D121" s="77" t="s">
        <v>3</v>
      </c>
      <c r="E121" s="77" t="s">
        <v>38</v>
      </c>
      <c r="F121" s="28"/>
      <c r="G121" s="178"/>
      <c r="H121" s="178"/>
      <c r="I121" s="178"/>
      <c r="J121" s="178"/>
      <c r="K121" s="178" t="s">
        <v>311</v>
      </c>
    </row>
    <row r="122" spans="1:11" ht="124.15" customHeight="1" x14ac:dyDescent="0.2">
      <c r="A122" s="154" t="s">
        <v>328</v>
      </c>
      <c r="B122" s="24" t="s">
        <v>263</v>
      </c>
      <c r="C122" s="16"/>
      <c r="D122" s="27"/>
      <c r="E122" s="28" t="s">
        <v>243</v>
      </c>
      <c r="F122" s="28"/>
      <c r="G122" s="180"/>
      <c r="H122" s="180"/>
      <c r="I122" s="180"/>
      <c r="J122" s="180"/>
      <c r="K122" s="180">
        <v>1.05</v>
      </c>
    </row>
    <row r="123" spans="1:11" ht="15" x14ac:dyDescent="0.2">
      <c r="A123" s="23"/>
      <c r="B123" s="24"/>
      <c r="C123" s="16"/>
      <c r="D123" s="27"/>
      <c r="E123" s="28"/>
      <c r="F123" s="28"/>
      <c r="G123" s="180"/>
      <c r="H123" s="180"/>
      <c r="I123" s="180"/>
      <c r="J123" s="180"/>
      <c r="K123" s="180"/>
    </row>
    <row r="124" spans="1:11" ht="15" x14ac:dyDescent="0.2">
      <c r="A124" s="199" t="s">
        <v>90</v>
      </c>
      <c r="B124" s="200"/>
      <c r="C124" s="202"/>
      <c r="D124" s="203"/>
      <c r="E124" s="204"/>
      <c r="F124" s="28"/>
      <c r="G124" s="180"/>
      <c r="H124" s="180"/>
      <c r="I124" s="180"/>
      <c r="J124" s="180"/>
      <c r="K124" s="180"/>
    </row>
    <row r="125" spans="1:11" ht="80.25" customHeight="1" x14ac:dyDescent="0.2">
      <c r="A125" s="75" t="s">
        <v>1</v>
      </c>
      <c r="B125" s="76" t="s">
        <v>2</v>
      </c>
      <c r="C125" s="77" t="s">
        <v>25</v>
      </c>
      <c r="D125" s="77" t="s">
        <v>3</v>
      </c>
      <c r="E125" s="77" t="s">
        <v>38</v>
      </c>
      <c r="F125" s="28"/>
      <c r="G125" s="180"/>
      <c r="H125" s="180"/>
      <c r="I125" s="180"/>
      <c r="J125" s="180"/>
      <c r="K125" s="180"/>
    </row>
    <row r="126" spans="1:11" ht="75" x14ac:dyDescent="0.2">
      <c r="A126" s="23" t="s">
        <v>253</v>
      </c>
      <c r="B126" s="24" t="s">
        <v>179</v>
      </c>
      <c r="C126" s="16"/>
      <c r="D126" s="27"/>
      <c r="E126" s="28" t="s">
        <v>250</v>
      </c>
      <c r="F126" s="28"/>
      <c r="G126" s="180"/>
      <c r="H126" s="180"/>
      <c r="I126" s="180"/>
      <c r="J126" s="180"/>
      <c r="K126" s="180"/>
    </row>
    <row r="127" spans="1:11" ht="54.6" customHeight="1" x14ac:dyDescent="0.2">
      <c r="A127" s="23" t="s">
        <v>249</v>
      </c>
      <c r="B127" s="24" t="s">
        <v>179</v>
      </c>
      <c r="C127" s="16"/>
      <c r="D127" s="27"/>
      <c r="E127" s="28" t="s">
        <v>250</v>
      </c>
      <c r="F127" s="28"/>
      <c r="G127" s="180"/>
      <c r="H127" s="180"/>
      <c r="I127" s="180"/>
      <c r="J127" s="180"/>
      <c r="K127" s="180"/>
    </row>
    <row r="128" spans="1:11" ht="15" x14ac:dyDescent="0.2">
      <c r="A128" s="199" t="s">
        <v>90</v>
      </c>
      <c r="B128" s="200"/>
      <c r="C128" s="202"/>
      <c r="D128" s="203"/>
      <c r="E128" s="204"/>
      <c r="F128" s="28"/>
      <c r="G128" s="180"/>
      <c r="H128" s="180"/>
      <c r="I128" s="180"/>
      <c r="J128" s="180"/>
      <c r="K128" s="180"/>
    </row>
    <row r="129" spans="1:11" ht="60" x14ac:dyDescent="0.2">
      <c r="A129" s="75" t="s">
        <v>1</v>
      </c>
      <c r="B129" s="76" t="s">
        <v>2</v>
      </c>
      <c r="C129" s="77" t="s">
        <v>25</v>
      </c>
      <c r="D129" s="77" t="s">
        <v>3</v>
      </c>
      <c r="E129" s="77" t="s">
        <v>38</v>
      </c>
      <c r="F129" s="28"/>
      <c r="G129" s="180"/>
      <c r="H129" s="180"/>
      <c r="I129" s="180"/>
      <c r="J129" s="180"/>
      <c r="K129" s="180"/>
    </row>
    <row r="130" spans="1:11" ht="43.9" customHeight="1" x14ac:dyDescent="0.2">
      <c r="A130" s="23" t="s">
        <v>251</v>
      </c>
      <c r="B130" s="24" t="s">
        <v>179</v>
      </c>
      <c r="C130" s="16"/>
      <c r="D130" s="27"/>
      <c r="E130" s="28" t="s">
        <v>252</v>
      </c>
      <c r="F130" s="28"/>
      <c r="G130" s="180"/>
      <c r="H130" s="180"/>
      <c r="I130" s="180"/>
      <c r="J130" s="180"/>
      <c r="K130" s="180"/>
    </row>
    <row r="131" spans="1:11" ht="90" x14ac:dyDescent="0.2">
      <c r="A131" s="23" t="s">
        <v>256</v>
      </c>
      <c r="B131" s="24" t="s">
        <v>258</v>
      </c>
      <c r="C131" s="16"/>
      <c r="D131" s="27"/>
      <c r="E131" s="28" t="s">
        <v>257</v>
      </c>
      <c r="F131" s="28"/>
      <c r="G131" s="180"/>
      <c r="H131" s="180"/>
      <c r="I131" s="180"/>
      <c r="J131" s="180"/>
      <c r="K131" s="180"/>
    </row>
    <row r="132" spans="1:11" ht="42.6" customHeight="1" x14ac:dyDescent="0.2">
      <c r="A132" s="23"/>
      <c r="B132" s="24"/>
      <c r="C132" s="16"/>
      <c r="D132" s="27"/>
      <c r="E132" s="28"/>
      <c r="F132" s="28"/>
      <c r="G132" s="180"/>
      <c r="H132" s="180"/>
      <c r="I132" s="180"/>
      <c r="J132" s="180"/>
      <c r="K132" s="180"/>
    </row>
    <row r="133" spans="1:11" ht="51.6" customHeight="1" x14ac:dyDescent="0.2">
      <c r="A133" s="205" t="s">
        <v>135</v>
      </c>
      <c r="B133" s="206"/>
      <c r="C133" s="207"/>
      <c r="D133" s="208"/>
      <c r="E133" s="208"/>
      <c r="F133" s="196"/>
      <c r="G133" s="180"/>
      <c r="H133" s="180"/>
      <c r="I133" s="180"/>
      <c r="J133" s="180"/>
      <c r="K133" s="180"/>
    </row>
    <row r="134" spans="1:11" ht="45" x14ac:dyDescent="0.2">
      <c r="A134" s="51" t="s">
        <v>1</v>
      </c>
      <c r="B134" s="84" t="s">
        <v>113</v>
      </c>
      <c r="C134" s="52" t="s">
        <v>2</v>
      </c>
      <c r="D134" s="53" t="s">
        <v>25</v>
      </c>
      <c r="E134" s="55" t="s">
        <v>3</v>
      </c>
      <c r="F134" s="55" t="s">
        <v>38</v>
      </c>
      <c r="G134" s="180"/>
      <c r="H134" s="180"/>
      <c r="I134" s="180"/>
      <c r="J134" s="180"/>
      <c r="K134" s="180"/>
    </row>
    <row r="135" spans="1:11" ht="30" x14ac:dyDescent="0.2">
      <c r="A135" s="209" t="s">
        <v>185</v>
      </c>
      <c r="B135" s="209"/>
      <c r="C135" s="52"/>
      <c r="D135" s="53"/>
      <c r="E135" s="210" t="s">
        <v>317</v>
      </c>
      <c r="F135" s="55"/>
      <c r="G135" s="178"/>
      <c r="H135" s="178"/>
      <c r="I135" s="178"/>
      <c r="J135" s="178"/>
      <c r="K135" s="178" t="s">
        <v>311</v>
      </c>
    </row>
    <row r="136" spans="1:11" ht="30" x14ac:dyDescent="0.2">
      <c r="A136" s="16" t="s">
        <v>91</v>
      </c>
      <c r="B136" s="16" t="s">
        <v>197</v>
      </c>
      <c r="C136" s="24" t="s">
        <v>102</v>
      </c>
      <c r="D136" s="138">
        <v>23.450549450526001</v>
      </c>
      <c r="E136" s="141">
        <v>9</v>
      </c>
      <c r="F136" s="132">
        <f>SUM(D136*-9%)+D136</f>
        <v>21.339999999978662</v>
      </c>
      <c r="G136" s="180"/>
      <c r="H136" s="180"/>
      <c r="I136" s="180"/>
      <c r="J136" s="180"/>
      <c r="K136" s="180">
        <v>1.02</v>
      </c>
    </row>
    <row r="137" spans="1:11" ht="15" x14ac:dyDescent="0.2">
      <c r="A137" s="16" t="s">
        <v>112</v>
      </c>
      <c r="B137" s="16" t="s">
        <v>198</v>
      </c>
      <c r="C137" s="24" t="s">
        <v>102</v>
      </c>
      <c r="D137" s="138">
        <v>25.747252747227005</v>
      </c>
      <c r="E137" s="141">
        <v>9</v>
      </c>
      <c r="F137" s="132">
        <f t="shared" ref="F137:F153" si="8">SUM(D137*-9%)+D137</f>
        <v>23.429999999976573</v>
      </c>
      <c r="G137" s="180"/>
      <c r="H137" s="180"/>
      <c r="I137" s="180"/>
      <c r="J137" s="180"/>
      <c r="K137" s="180">
        <v>1.02</v>
      </c>
    </row>
    <row r="138" spans="1:11" ht="30" x14ac:dyDescent="0.2">
      <c r="A138" s="16" t="s">
        <v>120</v>
      </c>
      <c r="B138" s="16" t="s">
        <v>199</v>
      </c>
      <c r="C138" s="24" t="s">
        <v>102</v>
      </c>
      <c r="D138" s="138">
        <v>34.329670329636002</v>
      </c>
      <c r="E138" s="141">
        <v>9</v>
      </c>
      <c r="F138" s="132">
        <f t="shared" si="8"/>
        <v>31.239999999968763</v>
      </c>
      <c r="G138" s="180"/>
      <c r="H138" s="180"/>
      <c r="I138" s="180"/>
      <c r="J138" s="180"/>
      <c r="K138" s="180">
        <v>1.02</v>
      </c>
    </row>
    <row r="139" spans="1:11" ht="30" x14ac:dyDescent="0.2">
      <c r="A139" s="16" t="s">
        <v>115</v>
      </c>
      <c r="B139" s="16" t="s">
        <v>200</v>
      </c>
      <c r="C139" s="24" t="s">
        <v>100</v>
      </c>
      <c r="D139" s="138">
        <v>0.36263736263700003</v>
      </c>
      <c r="E139" s="141">
        <v>9</v>
      </c>
      <c r="F139" s="132">
        <f t="shared" si="8"/>
        <v>0.32999999999967</v>
      </c>
      <c r="G139" s="180"/>
      <c r="H139" s="180"/>
      <c r="I139" s="180"/>
      <c r="J139" s="180"/>
      <c r="K139" s="180">
        <v>1.02</v>
      </c>
    </row>
    <row r="140" spans="1:11" ht="42.6" customHeight="1" x14ac:dyDescent="0.2">
      <c r="A140" s="16" t="s">
        <v>116</v>
      </c>
      <c r="B140" s="16"/>
      <c r="C140" s="24" t="s">
        <v>100</v>
      </c>
      <c r="D140" s="28">
        <v>0</v>
      </c>
      <c r="E140" s="141">
        <v>9</v>
      </c>
      <c r="F140" s="132" t="s">
        <v>330</v>
      </c>
      <c r="G140" s="180"/>
      <c r="H140" s="180"/>
      <c r="I140" s="180"/>
      <c r="J140" s="180"/>
      <c r="K140" s="180"/>
    </row>
    <row r="141" spans="1:11" ht="21.6" customHeight="1" x14ac:dyDescent="0.2">
      <c r="A141" s="205" t="s">
        <v>135</v>
      </c>
      <c r="B141" s="206"/>
      <c r="C141" s="207"/>
      <c r="D141" s="208"/>
      <c r="E141" s="208"/>
      <c r="F141" s="196"/>
      <c r="G141" s="180"/>
      <c r="H141" s="180"/>
      <c r="I141" s="180"/>
      <c r="J141" s="180"/>
      <c r="K141" s="180"/>
    </row>
    <row r="142" spans="1:11" s="183" customFormat="1" ht="45" x14ac:dyDescent="0.2">
      <c r="A142" s="51" t="s">
        <v>1</v>
      </c>
      <c r="B142" s="84" t="s">
        <v>113</v>
      </c>
      <c r="C142" s="52" t="s">
        <v>2</v>
      </c>
      <c r="D142" s="53" t="s">
        <v>25</v>
      </c>
      <c r="E142" s="55" t="s">
        <v>3</v>
      </c>
      <c r="F142" s="55" t="s">
        <v>38</v>
      </c>
      <c r="G142" s="180"/>
      <c r="H142" s="180"/>
      <c r="I142" s="180"/>
      <c r="J142" s="180"/>
      <c r="K142" s="180"/>
    </row>
    <row r="143" spans="1:11" s="183" customFormat="1" ht="30" x14ac:dyDescent="0.2">
      <c r="A143" s="23" t="s">
        <v>117</v>
      </c>
      <c r="B143" s="23" t="s">
        <v>201</v>
      </c>
      <c r="C143" s="24" t="s">
        <v>100</v>
      </c>
      <c r="D143" s="138">
        <v>1.6560439560423006</v>
      </c>
      <c r="E143" s="141">
        <v>9</v>
      </c>
      <c r="F143" s="132">
        <f t="shared" si="8"/>
        <v>1.5069999999984935</v>
      </c>
      <c r="G143" s="180"/>
      <c r="H143" s="180"/>
      <c r="I143" s="180"/>
      <c r="J143" s="180"/>
      <c r="K143" s="180">
        <v>1.02</v>
      </c>
    </row>
    <row r="144" spans="1:11" s="183" customFormat="1" ht="30" x14ac:dyDescent="0.2">
      <c r="A144" s="16" t="s">
        <v>118</v>
      </c>
      <c r="B144" s="16" t="s">
        <v>202</v>
      </c>
      <c r="C144" s="24" t="s">
        <v>100</v>
      </c>
      <c r="D144" s="138">
        <v>2.2362637362615003</v>
      </c>
      <c r="E144" s="141">
        <v>9</v>
      </c>
      <c r="F144" s="132">
        <f t="shared" si="8"/>
        <v>2.0349999999979653</v>
      </c>
      <c r="G144" s="180"/>
      <c r="H144" s="180"/>
      <c r="I144" s="180"/>
      <c r="J144" s="180"/>
      <c r="K144" s="180">
        <v>1.02</v>
      </c>
    </row>
    <row r="145" spans="1:11" ht="15" x14ac:dyDescent="0.2">
      <c r="A145" s="23" t="s">
        <v>111</v>
      </c>
      <c r="B145" s="23" t="s">
        <v>203</v>
      </c>
      <c r="C145" s="24" t="s">
        <v>102</v>
      </c>
      <c r="D145" s="138">
        <v>23.934065934042003</v>
      </c>
      <c r="E145" s="141">
        <v>9</v>
      </c>
      <c r="F145" s="132">
        <f t="shared" si="8"/>
        <v>21.779999999978223</v>
      </c>
      <c r="G145" s="180"/>
      <c r="H145" s="180"/>
      <c r="I145" s="180"/>
      <c r="J145" s="180"/>
      <c r="K145" s="180">
        <v>1.02</v>
      </c>
    </row>
    <row r="146" spans="1:11" ht="15" x14ac:dyDescent="0.2">
      <c r="A146" s="23" t="s">
        <v>110</v>
      </c>
      <c r="B146" s="23" t="s">
        <v>204</v>
      </c>
      <c r="C146" s="24" t="s">
        <v>102</v>
      </c>
      <c r="D146" s="138">
        <v>59.23076923071001</v>
      </c>
      <c r="E146" s="141">
        <v>9</v>
      </c>
      <c r="F146" s="132">
        <f t="shared" si="8"/>
        <v>53.899999999946111</v>
      </c>
      <c r="G146" s="180"/>
      <c r="H146" s="180"/>
      <c r="I146" s="180"/>
      <c r="J146" s="180"/>
      <c r="K146" s="180">
        <v>1.02</v>
      </c>
    </row>
    <row r="147" spans="1:11" ht="45.6" customHeight="1" x14ac:dyDescent="0.2">
      <c r="A147" s="23" t="s">
        <v>114</v>
      </c>
      <c r="B147" s="23" t="s">
        <v>205</v>
      </c>
      <c r="C147" s="24" t="s">
        <v>102</v>
      </c>
      <c r="D147" s="138">
        <v>42.356043956001606</v>
      </c>
      <c r="E147" s="141">
        <v>9</v>
      </c>
      <c r="F147" s="132">
        <f t="shared" si="8"/>
        <v>38.543999999961464</v>
      </c>
      <c r="G147" s="180"/>
      <c r="H147" s="180"/>
      <c r="I147" s="180"/>
      <c r="J147" s="180"/>
      <c r="K147" s="180">
        <v>1.02</v>
      </c>
    </row>
    <row r="148" spans="1:11" ht="15" x14ac:dyDescent="0.2">
      <c r="A148" s="23" t="s">
        <v>119</v>
      </c>
      <c r="B148" s="23" t="s">
        <v>206</v>
      </c>
      <c r="C148" s="24" t="s">
        <v>102</v>
      </c>
      <c r="D148" s="138">
        <v>31.331868131836806</v>
      </c>
      <c r="E148" s="141">
        <v>9</v>
      </c>
      <c r="F148" s="132">
        <f t="shared" si="8"/>
        <v>28.511999999971493</v>
      </c>
      <c r="G148" s="180"/>
      <c r="H148" s="180"/>
      <c r="I148" s="180"/>
      <c r="J148" s="180"/>
      <c r="K148" s="180">
        <v>1.02</v>
      </c>
    </row>
    <row r="149" spans="1:11" ht="15" x14ac:dyDescent="0.2">
      <c r="A149" s="23" t="s">
        <v>121</v>
      </c>
      <c r="B149" s="23" t="s">
        <v>207</v>
      </c>
      <c r="C149" s="24" t="s">
        <v>124</v>
      </c>
      <c r="D149" s="138">
        <v>13.864835164821303</v>
      </c>
      <c r="E149" s="141">
        <v>9</v>
      </c>
      <c r="F149" s="132">
        <f t="shared" si="8"/>
        <v>12.616999999987385</v>
      </c>
      <c r="G149" s="180"/>
      <c r="H149" s="180"/>
      <c r="I149" s="180"/>
      <c r="J149" s="180"/>
      <c r="K149" s="180">
        <v>1.02</v>
      </c>
    </row>
    <row r="150" spans="1:11" ht="30" x14ac:dyDescent="0.2">
      <c r="A150" s="23" t="s">
        <v>122</v>
      </c>
      <c r="B150" s="23"/>
      <c r="C150" s="24" t="s">
        <v>124</v>
      </c>
      <c r="D150" s="28">
        <v>0</v>
      </c>
      <c r="E150" s="141">
        <v>9</v>
      </c>
      <c r="F150" s="132" t="s">
        <v>330</v>
      </c>
      <c r="G150" s="180"/>
      <c r="H150" s="180"/>
      <c r="I150" s="180"/>
      <c r="J150" s="180"/>
      <c r="K150" s="180"/>
    </row>
    <row r="151" spans="1:11" ht="30" x14ac:dyDescent="0.2">
      <c r="A151" s="23" t="s">
        <v>123</v>
      </c>
      <c r="B151" s="23" t="s">
        <v>208</v>
      </c>
      <c r="C151" s="24" t="s">
        <v>102</v>
      </c>
      <c r="D151" s="138">
        <v>23.063736263713203</v>
      </c>
      <c r="E151" s="141">
        <v>9</v>
      </c>
      <c r="F151" s="132">
        <f t="shared" si="8"/>
        <v>20.987999999979014</v>
      </c>
      <c r="G151" s="180"/>
      <c r="H151" s="180"/>
      <c r="I151" s="180"/>
      <c r="J151" s="180"/>
      <c r="K151" s="180">
        <v>1.02</v>
      </c>
    </row>
    <row r="152" spans="1:11" ht="18.600000000000001" customHeight="1" x14ac:dyDescent="0.25">
      <c r="A152" s="79" t="s">
        <v>97</v>
      </c>
      <c r="B152" s="78" t="s">
        <v>209</v>
      </c>
      <c r="C152" s="85" t="s">
        <v>105</v>
      </c>
      <c r="D152" s="138">
        <v>187.36263736245002</v>
      </c>
      <c r="E152" s="141">
        <v>9</v>
      </c>
      <c r="F152" s="132">
        <f t="shared" si="8"/>
        <v>170.49999999982953</v>
      </c>
      <c r="G152" s="180"/>
      <c r="H152" s="180"/>
      <c r="I152" s="180"/>
      <c r="J152" s="180"/>
      <c r="K152" s="180">
        <v>1.02</v>
      </c>
    </row>
    <row r="153" spans="1:11" ht="42" customHeight="1" x14ac:dyDescent="0.25">
      <c r="A153" s="79" t="s">
        <v>98</v>
      </c>
      <c r="B153" s="78" t="s">
        <v>210</v>
      </c>
      <c r="C153" s="85" t="s">
        <v>105</v>
      </c>
      <c r="D153" s="138">
        <v>484.96703296654812</v>
      </c>
      <c r="E153" s="141">
        <v>9</v>
      </c>
      <c r="F153" s="132">
        <f t="shared" si="8"/>
        <v>441.31999999955877</v>
      </c>
      <c r="G153" s="180"/>
      <c r="H153" s="180"/>
      <c r="I153" s="180"/>
      <c r="J153" s="180"/>
      <c r="K153" s="180">
        <v>1.02</v>
      </c>
    </row>
    <row r="154" spans="1:11" ht="30" x14ac:dyDescent="0.25">
      <c r="A154" s="184" t="s">
        <v>318</v>
      </c>
      <c r="B154" s="185"/>
      <c r="C154" s="186"/>
      <c r="D154" s="187"/>
      <c r="E154" s="98"/>
      <c r="F154" s="188"/>
      <c r="G154" s="178"/>
      <c r="H154" s="178"/>
      <c r="I154" s="178"/>
      <c r="J154" s="178"/>
      <c r="K154" s="178" t="s">
        <v>311</v>
      </c>
    </row>
    <row r="155" spans="1:11" ht="45" x14ac:dyDescent="0.2">
      <c r="A155" s="154" t="s">
        <v>241</v>
      </c>
      <c r="B155" s="154" t="s">
        <v>238</v>
      </c>
      <c r="C155" s="155" t="s">
        <v>124</v>
      </c>
      <c r="D155" s="138">
        <v>11.76</v>
      </c>
      <c r="E155" s="27">
        <v>9</v>
      </c>
      <c r="F155" s="181">
        <f t="shared" ref="F155:F157" si="9">SUM(D155*-9%)+D155</f>
        <v>10.701599999999999</v>
      </c>
      <c r="G155" s="182"/>
      <c r="H155" s="182"/>
      <c r="I155" s="182"/>
      <c r="J155" s="182"/>
      <c r="K155" s="182">
        <v>1.1242000000000001</v>
      </c>
    </row>
    <row r="156" spans="1:11" ht="45" x14ac:dyDescent="0.2">
      <c r="A156" s="154" t="s">
        <v>241</v>
      </c>
      <c r="B156" s="154" t="s">
        <v>239</v>
      </c>
      <c r="C156" s="155" t="s">
        <v>124</v>
      </c>
      <c r="D156" s="138">
        <v>11.41</v>
      </c>
      <c r="E156" s="27">
        <v>9</v>
      </c>
      <c r="F156" s="181">
        <f t="shared" si="9"/>
        <v>10.383100000000001</v>
      </c>
      <c r="G156" s="182"/>
      <c r="H156" s="182"/>
      <c r="I156" s="182"/>
      <c r="J156" s="182"/>
      <c r="K156" s="182">
        <v>1.0659459999999998</v>
      </c>
    </row>
    <row r="157" spans="1:11" ht="30" x14ac:dyDescent="0.2">
      <c r="A157" s="154" t="s">
        <v>237</v>
      </c>
      <c r="B157" s="154" t="s">
        <v>240</v>
      </c>
      <c r="C157" s="155" t="s">
        <v>124</v>
      </c>
      <c r="D157" s="138">
        <v>3.46</v>
      </c>
      <c r="E157" s="27">
        <v>9</v>
      </c>
      <c r="F157" s="181">
        <f t="shared" si="9"/>
        <v>3.1486000000000001</v>
      </c>
      <c r="G157" s="182"/>
      <c r="H157" s="182"/>
      <c r="I157" s="182"/>
      <c r="J157" s="182"/>
      <c r="K157" s="182">
        <v>1.022</v>
      </c>
    </row>
    <row r="158" spans="1:11" ht="40.9" customHeight="1" x14ac:dyDescent="0.2">
      <c r="A158" s="23" t="s">
        <v>331</v>
      </c>
      <c r="B158" s="23"/>
      <c r="C158" s="24"/>
      <c r="D158" s="27"/>
      <c r="E158" s="28"/>
      <c r="F158" s="28"/>
      <c r="G158" s="180"/>
      <c r="H158" s="180"/>
      <c r="I158" s="180"/>
      <c r="J158" s="180"/>
      <c r="K158" s="180"/>
    </row>
    <row r="159" spans="1:11" ht="15" x14ac:dyDescent="0.2">
      <c r="A159" s="303" t="s">
        <v>186</v>
      </c>
      <c r="B159" s="303"/>
      <c r="C159" s="303"/>
      <c r="D159" s="304"/>
      <c r="E159" s="304"/>
      <c r="F159" s="304"/>
      <c r="G159" s="180"/>
      <c r="H159" s="180"/>
      <c r="I159" s="180"/>
      <c r="J159" s="180"/>
      <c r="K159" s="180"/>
    </row>
    <row r="160" spans="1:11" ht="45" x14ac:dyDescent="0.2">
      <c r="A160" s="51" t="s">
        <v>1</v>
      </c>
      <c r="B160" s="84" t="s">
        <v>337</v>
      </c>
      <c r="C160" s="52" t="s">
        <v>2</v>
      </c>
      <c r="D160" s="53" t="s">
        <v>25</v>
      </c>
      <c r="E160" s="55" t="s">
        <v>3</v>
      </c>
      <c r="F160" s="55" t="s">
        <v>38</v>
      </c>
      <c r="G160" s="178"/>
      <c r="H160" s="178"/>
      <c r="I160" s="178"/>
      <c r="J160" s="178"/>
      <c r="K160" s="178" t="s">
        <v>311</v>
      </c>
    </row>
    <row r="161" spans="1:11" ht="15" x14ac:dyDescent="0.2">
      <c r="A161" s="23" t="s">
        <v>28</v>
      </c>
      <c r="B161" s="119" t="s">
        <v>266</v>
      </c>
      <c r="C161" s="119" t="s">
        <v>287</v>
      </c>
      <c r="D161" s="138">
        <v>2078.4</v>
      </c>
      <c r="E161" s="141">
        <v>9</v>
      </c>
      <c r="F161" s="159">
        <f>SUM(D161*-0.09)+D161</f>
        <v>1891.3440000000001</v>
      </c>
      <c r="G161" s="180"/>
      <c r="H161" s="180"/>
      <c r="I161" s="180"/>
      <c r="J161" s="180"/>
      <c r="K161" s="180">
        <v>1.05</v>
      </c>
    </row>
    <row r="162" spans="1:11" ht="15" x14ac:dyDescent="0.2">
      <c r="A162" s="154" t="s">
        <v>29</v>
      </c>
      <c r="B162" s="173" t="s">
        <v>286</v>
      </c>
      <c r="C162" s="119" t="s">
        <v>287</v>
      </c>
      <c r="D162" s="138">
        <v>1797.6</v>
      </c>
      <c r="E162" s="27">
        <v>9</v>
      </c>
      <c r="F162" s="160">
        <f t="shared" ref="F162:F183" si="10">SUM(D162*-0.09)+D162</f>
        <v>1635.8159999999998</v>
      </c>
      <c r="G162" s="180"/>
      <c r="H162" s="180"/>
      <c r="I162" s="180"/>
      <c r="J162" s="180"/>
      <c r="K162" s="180">
        <v>1.05</v>
      </c>
    </row>
    <row r="163" spans="1:11" ht="15" x14ac:dyDescent="0.2">
      <c r="A163" s="23" t="s">
        <v>30</v>
      </c>
      <c r="B163" s="120" t="s">
        <v>267</v>
      </c>
      <c r="C163" s="119" t="s">
        <v>287</v>
      </c>
      <c r="D163" s="138">
        <v>912</v>
      </c>
      <c r="E163" s="141">
        <v>9</v>
      </c>
      <c r="F163" s="159">
        <f t="shared" si="10"/>
        <v>829.92</v>
      </c>
      <c r="G163" s="180"/>
      <c r="H163" s="180"/>
      <c r="I163" s="180"/>
      <c r="J163" s="180"/>
      <c r="K163" s="180">
        <v>1.05</v>
      </c>
    </row>
    <row r="164" spans="1:11" ht="15" x14ac:dyDescent="0.2">
      <c r="A164" s="23" t="s">
        <v>31</v>
      </c>
      <c r="B164" s="120" t="s">
        <v>275</v>
      </c>
      <c r="C164" s="119" t="s">
        <v>287</v>
      </c>
      <c r="D164" s="138">
        <v>2923.2</v>
      </c>
      <c r="E164" s="141">
        <v>9</v>
      </c>
      <c r="F164" s="159">
        <f t="shared" si="10"/>
        <v>2660.1120000000001</v>
      </c>
      <c r="G164" s="180"/>
      <c r="H164" s="180"/>
      <c r="I164" s="180"/>
      <c r="J164" s="180"/>
      <c r="K164" s="180">
        <v>1.05</v>
      </c>
    </row>
    <row r="165" spans="1:11" ht="15" x14ac:dyDescent="0.2">
      <c r="A165" s="23" t="s">
        <v>32</v>
      </c>
      <c r="B165" s="120" t="s">
        <v>274</v>
      </c>
      <c r="C165" s="119" t="s">
        <v>287</v>
      </c>
      <c r="D165" s="138">
        <v>2994</v>
      </c>
      <c r="E165" s="141">
        <v>9</v>
      </c>
      <c r="F165" s="159">
        <f t="shared" si="10"/>
        <v>2724.54</v>
      </c>
      <c r="G165" s="180"/>
      <c r="H165" s="180"/>
      <c r="I165" s="180"/>
      <c r="J165" s="180"/>
      <c r="K165" s="180">
        <v>1.05</v>
      </c>
    </row>
    <row r="166" spans="1:11" ht="45" x14ac:dyDescent="0.2">
      <c r="A166" s="23" t="s">
        <v>33</v>
      </c>
      <c r="B166" s="120" t="s">
        <v>269</v>
      </c>
      <c r="C166" s="119" t="s">
        <v>287</v>
      </c>
      <c r="D166" s="138">
        <v>52297.2</v>
      </c>
      <c r="E166" s="141">
        <v>9</v>
      </c>
      <c r="F166" s="159">
        <f t="shared" si="10"/>
        <v>47590.451999999997</v>
      </c>
      <c r="G166" s="180"/>
      <c r="H166" s="180"/>
      <c r="I166" s="180"/>
      <c r="J166" s="180"/>
      <c r="K166" s="180">
        <v>1.05</v>
      </c>
    </row>
    <row r="167" spans="1:11" ht="30" x14ac:dyDescent="0.2">
      <c r="A167" s="23" t="s">
        <v>34</v>
      </c>
      <c r="B167" s="141" t="s">
        <v>268</v>
      </c>
      <c r="C167" s="119" t="s">
        <v>287</v>
      </c>
      <c r="D167" s="138">
        <v>5406</v>
      </c>
      <c r="E167" s="141">
        <v>9</v>
      </c>
      <c r="F167" s="159">
        <f t="shared" si="10"/>
        <v>4919.46</v>
      </c>
      <c r="G167" s="180"/>
      <c r="H167" s="180"/>
      <c r="I167" s="180"/>
      <c r="J167" s="180"/>
      <c r="K167" s="180">
        <v>1.05</v>
      </c>
    </row>
    <row r="168" spans="1:11" ht="30" x14ac:dyDescent="0.2">
      <c r="A168" s="23" t="s">
        <v>35</v>
      </c>
      <c r="B168" s="120" t="s">
        <v>270</v>
      </c>
      <c r="C168" s="119" t="s">
        <v>287</v>
      </c>
      <c r="D168" s="138">
        <v>22954.799999999999</v>
      </c>
      <c r="E168" s="141">
        <v>9</v>
      </c>
      <c r="F168" s="159">
        <f t="shared" si="10"/>
        <v>20888.867999999999</v>
      </c>
      <c r="G168" s="180"/>
      <c r="H168" s="180"/>
      <c r="I168" s="180"/>
      <c r="J168" s="180"/>
      <c r="K168" s="180">
        <v>1.05</v>
      </c>
    </row>
    <row r="169" spans="1:11" ht="15" x14ac:dyDescent="0.2">
      <c r="A169" s="23" t="s">
        <v>36</v>
      </c>
      <c r="B169" s="120" t="s">
        <v>271</v>
      </c>
      <c r="C169" s="119" t="s">
        <v>287</v>
      </c>
      <c r="D169" s="138">
        <v>12217.199999999999</v>
      </c>
      <c r="E169" s="141">
        <v>9</v>
      </c>
      <c r="F169" s="159">
        <f t="shared" si="10"/>
        <v>11117.651999999998</v>
      </c>
      <c r="G169" s="180"/>
      <c r="H169" s="180"/>
      <c r="I169" s="180"/>
      <c r="J169" s="180"/>
      <c r="K169" s="180">
        <v>1.05</v>
      </c>
    </row>
    <row r="170" spans="1:11" ht="15" x14ac:dyDescent="0.2">
      <c r="A170" s="23" t="s">
        <v>37</v>
      </c>
      <c r="B170" s="120" t="s">
        <v>272</v>
      </c>
      <c r="C170" s="119" t="s">
        <v>273</v>
      </c>
      <c r="D170" s="138">
        <v>23200.799999999999</v>
      </c>
      <c r="E170" s="141">
        <v>9</v>
      </c>
      <c r="F170" s="159">
        <f t="shared" si="10"/>
        <v>21112.727999999999</v>
      </c>
      <c r="G170" s="180"/>
      <c r="H170" s="180"/>
      <c r="I170" s="180"/>
      <c r="J170" s="180"/>
      <c r="K170" s="180">
        <v>1.05</v>
      </c>
    </row>
    <row r="171" spans="1:11" ht="15" x14ac:dyDescent="0.2">
      <c r="A171" s="175" t="s">
        <v>44</v>
      </c>
      <c r="B171" s="173" t="s">
        <v>288</v>
      </c>
      <c r="C171" s="174" t="s">
        <v>103</v>
      </c>
      <c r="D171" s="138">
        <v>69.167999999999992</v>
      </c>
      <c r="E171" s="27">
        <v>9</v>
      </c>
      <c r="F171" s="160">
        <f t="shared" si="10"/>
        <v>62.942879999999995</v>
      </c>
      <c r="G171" s="180"/>
      <c r="H171" s="180"/>
      <c r="I171" s="180"/>
      <c r="J171" s="180"/>
      <c r="K171" s="180">
        <v>1.05</v>
      </c>
    </row>
    <row r="172" spans="1:11" ht="30" x14ac:dyDescent="0.2">
      <c r="A172" s="23" t="s">
        <v>162</v>
      </c>
      <c r="B172" s="120" t="s">
        <v>290</v>
      </c>
      <c r="C172" s="119" t="s">
        <v>289</v>
      </c>
      <c r="D172" s="138">
        <v>5102.3999999999996</v>
      </c>
      <c r="E172" s="141">
        <v>9</v>
      </c>
      <c r="F172" s="159">
        <f t="shared" si="10"/>
        <v>4643.1839999999993</v>
      </c>
      <c r="G172" s="180"/>
      <c r="H172" s="180"/>
      <c r="I172" s="180"/>
      <c r="J172" s="180"/>
      <c r="K172" s="180">
        <v>1.05</v>
      </c>
    </row>
    <row r="173" spans="1:11" ht="40.9" customHeight="1" x14ac:dyDescent="0.2">
      <c r="A173" s="23" t="s">
        <v>163</v>
      </c>
      <c r="B173" s="120" t="s">
        <v>291</v>
      </c>
      <c r="C173" s="119" t="s">
        <v>287</v>
      </c>
      <c r="D173" s="138">
        <v>499.79999999999995</v>
      </c>
      <c r="E173" s="141">
        <v>9</v>
      </c>
      <c r="F173" s="159">
        <f t="shared" si="10"/>
        <v>454.81799999999998</v>
      </c>
      <c r="G173" s="180"/>
      <c r="H173" s="180"/>
      <c r="I173" s="180"/>
      <c r="J173" s="180"/>
      <c r="K173" s="180">
        <v>1.05</v>
      </c>
    </row>
    <row r="174" spans="1:11" ht="15" x14ac:dyDescent="0.2">
      <c r="A174" s="23" t="s">
        <v>161</v>
      </c>
      <c r="B174" s="120" t="s">
        <v>292</v>
      </c>
      <c r="C174" s="119" t="s">
        <v>287</v>
      </c>
      <c r="D174" s="138">
        <v>712.8</v>
      </c>
      <c r="E174" s="141">
        <v>9</v>
      </c>
      <c r="F174" s="159">
        <f t="shared" si="10"/>
        <v>648.64799999999991</v>
      </c>
      <c r="G174" s="180"/>
      <c r="H174" s="180"/>
      <c r="I174" s="180"/>
      <c r="J174" s="180"/>
      <c r="K174" s="180">
        <v>1.05</v>
      </c>
    </row>
    <row r="175" spans="1:11" ht="15" x14ac:dyDescent="0.2">
      <c r="A175" s="23" t="s">
        <v>164</v>
      </c>
      <c r="B175" s="120" t="s">
        <v>294</v>
      </c>
      <c r="C175" s="119" t="s">
        <v>293</v>
      </c>
      <c r="D175" s="138">
        <v>5.7960000000000003</v>
      </c>
      <c r="E175" s="141">
        <v>9</v>
      </c>
      <c r="F175" s="159">
        <f t="shared" si="10"/>
        <v>5.2743600000000006</v>
      </c>
      <c r="G175" s="180"/>
      <c r="H175" s="180"/>
      <c r="I175" s="180"/>
      <c r="J175" s="180"/>
      <c r="K175" s="180">
        <v>1.05</v>
      </c>
    </row>
    <row r="176" spans="1:11" ht="76.5" customHeight="1" x14ac:dyDescent="0.2">
      <c r="A176" s="23" t="s">
        <v>165</v>
      </c>
      <c r="B176" s="120" t="s">
        <v>295</v>
      </c>
      <c r="C176" s="119" t="s">
        <v>296</v>
      </c>
      <c r="D176" s="138">
        <v>8.52</v>
      </c>
      <c r="E176" s="141">
        <v>9</v>
      </c>
      <c r="F176" s="159">
        <f t="shared" si="10"/>
        <v>7.7531999999999996</v>
      </c>
      <c r="G176" s="180"/>
      <c r="H176" s="180"/>
      <c r="I176" s="180"/>
      <c r="J176" s="180"/>
      <c r="K176" s="180">
        <v>1.05</v>
      </c>
    </row>
    <row r="177" spans="1:11" ht="15" x14ac:dyDescent="0.2">
      <c r="A177" s="118" t="s">
        <v>166</v>
      </c>
      <c r="B177" s="120" t="s">
        <v>297</v>
      </c>
      <c r="C177" s="119" t="s">
        <v>298</v>
      </c>
      <c r="D177" s="138">
        <v>11.88</v>
      </c>
      <c r="E177" s="141">
        <v>9</v>
      </c>
      <c r="F177" s="159">
        <f t="shared" si="10"/>
        <v>10.8108</v>
      </c>
      <c r="G177" s="180"/>
      <c r="H177" s="180"/>
      <c r="I177" s="180"/>
      <c r="J177" s="180"/>
      <c r="K177" s="180">
        <v>1.05</v>
      </c>
    </row>
    <row r="178" spans="1:11" ht="39" customHeight="1" x14ac:dyDescent="0.2">
      <c r="A178" s="118" t="s">
        <v>167</v>
      </c>
      <c r="B178" s="120" t="s">
        <v>299</v>
      </c>
      <c r="C178" s="119" t="s">
        <v>287</v>
      </c>
      <c r="D178" s="138">
        <v>3798</v>
      </c>
      <c r="E178" s="141">
        <v>9</v>
      </c>
      <c r="F178" s="159">
        <f t="shared" si="10"/>
        <v>3456.18</v>
      </c>
      <c r="G178" s="180"/>
      <c r="H178" s="180"/>
      <c r="I178" s="180"/>
      <c r="J178" s="180"/>
      <c r="K178" s="180">
        <v>1.05</v>
      </c>
    </row>
    <row r="179" spans="1:11" ht="15" x14ac:dyDescent="0.2">
      <c r="A179" s="303" t="s">
        <v>339</v>
      </c>
      <c r="B179" s="303"/>
      <c r="C179" s="303"/>
      <c r="D179" s="304"/>
      <c r="E179" s="304"/>
      <c r="F179" s="304"/>
      <c r="G179" s="180"/>
      <c r="H179" s="180"/>
      <c r="I179" s="180"/>
      <c r="J179" s="180"/>
      <c r="K179" s="180"/>
    </row>
    <row r="180" spans="1:11" ht="45" x14ac:dyDescent="0.2">
      <c r="A180" s="51" t="s">
        <v>1</v>
      </c>
      <c r="B180" s="84" t="s">
        <v>337</v>
      </c>
      <c r="C180" s="52" t="s">
        <v>2</v>
      </c>
      <c r="D180" s="53" t="s">
        <v>25</v>
      </c>
      <c r="E180" s="55" t="s">
        <v>3</v>
      </c>
      <c r="F180" s="55" t="s">
        <v>38</v>
      </c>
      <c r="G180" s="178"/>
      <c r="H180" s="178"/>
      <c r="I180" s="178"/>
      <c r="J180" s="178"/>
      <c r="K180" s="178" t="s">
        <v>311</v>
      </c>
    </row>
    <row r="181" spans="1:11" ht="43.15" customHeight="1" x14ac:dyDescent="0.2">
      <c r="A181" s="118" t="s">
        <v>168</v>
      </c>
      <c r="B181" s="120" t="s">
        <v>300</v>
      </c>
      <c r="C181" s="119" t="s">
        <v>287</v>
      </c>
      <c r="D181" s="138">
        <v>2829.6</v>
      </c>
      <c r="E181" s="141">
        <v>9</v>
      </c>
      <c r="F181" s="159">
        <f t="shared" si="10"/>
        <v>2574.9359999999997</v>
      </c>
      <c r="G181" s="180"/>
      <c r="H181" s="180"/>
      <c r="I181" s="180"/>
      <c r="J181" s="180"/>
      <c r="K181" s="180">
        <v>1.05</v>
      </c>
    </row>
    <row r="182" spans="1:11" ht="15" x14ac:dyDescent="0.2">
      <c r="A182" s="118" t="s">
        <v>169</v>
      </c>
      <c r="B182" s="120" t="s">
        <v>301</v>
      </c>
      <c r="C182" s="119" t="s">
        <v>287</v>
      </c>
      <c r="D182" s="138">
        <v>266.39999999999998</v>
      </c>
      <c r="E182" s="141">
        <v>9</v>
      </c>
      <c r="F182" s="159">
        <f t="shared" si="10"/>
        <v>242.42399999999998</v>
      </c>
      <c r="G182" s="180"/>
      <c r="H182" s="180"/>
      <c r="I182" s="180"/>
      <c r="J182" s="180"/>
      <c r="K182" s="180">
        <v>1.05</v>
      </c>
    </row>
    <row r="183" spans="1:11" ht="15" x14ac:dyDescent="0.2">
      <c r="A183" s="118" t="s">
        <v>170</v>
      </c>
      <c r="B183" s="120" t="s">
        <v>302</v>
      </c>
      <c r="C183" s="119" t="s">
        <v>287</v>
      </c>
      <c r="D183" s="138">
        <v>1227.5999999999999</v>
      </c>
      <c r="E183" s="141">
        <v>9</v>
      </c>
      <c r="F183" s="159">
        <f t="shared" si="10"/>
        <v>1117.116</v>
      </c>
      <c r="G183" s="180"/>
      <c r="H183" s="180"/>
      <c r="I183" s="180"/>
      <c r="J183" s="180"/>
      <c r="K183" s="180">
        <v>1.05</v>
      </c>
    </row>
    <row r="184" spans="1:11" ht="15" x14ac:dyDescent="0.2">
      <c r="A184" s="117"/>
      <c r="B184" s="17"/>
      <c r="C184" s="18"/>
      <c r="D184" s="18"/>
      <c r="E184" s="18"/>
      <c r="F184" s="18"/>
      <c r="G184" s="180"/>
      <c r="H184" s="180"/>
      <c r="I184" s="180"/>
      <c r="J184" s="180"/>
      <c r="K184" s="180"/>
    </row>
    <row r="185" spans="1:11" ht="15" x14ac:dyDescent="0.25">
      <c r="A185" s="87" t="s">
        <v>99</v>
      </c>
      <c r="B185" s="211"/>
      <c r="C185" s="77"/>
      <c r="D185" s="77"/>
      <c r="E185" s="77"/>
      <c r="F185" s="77"/>
      <c r="G185" s="180"/>
      <c r="H185" s="180"/>
      <c r="I185" s="180"/>
      <c r="J185" s="180"/>
      <c r="K185" s="180"/>
    </row>
    <row r="186" spans="1:11" ht="15" x14ac:dyDescent="0.25">
      <c r="A186" s="212" t="s">
        <v>187</v>
      </c>
      <c r="B186" s="213"/>
      <c r="C186" s="213"/>
      <c r="D186" s="213"/>
      <c r="E186" s="213"/>
      <c r="F186" s="213"/>
      <c r="G186" s="180"/>
      <c r="H186" s="180"/>
      <c r="I186" s="180"/>
      <c r="J186" s="180"/>
      <c r="K186" s="180"/>
    </row>
    <row r="187" spans="1:11" ht="13.15" customHeight="1" x14ac:dyDescent="0.25">
      <c r="A187" s="214" t="s">
        <v>132</v>
      </c>
      <c r="B187" s="185"/>
      <c r="C187" s="215"/>
      <c r="D187" s="185"/>
      <c r="E187" s="185"/>
      <c r="F187" s="185"/>
      <c r="G187" s="178"/>
      <c r="H187" s="178"/>
      <c r="I187" s="178"/>
      <c r="J187" s="178"/>
      <c r="K187" s="178" t="s">
        <v>311</v>
      </c>
    </row>
    <row r="188" spans="1:11" ht="45" x14ac:dyDescent="0.25">
      <c r="A188" s="216" t="s">
        <v>171</v>
      </c>
      <c r="B188" s="217" t="s">
        <v>226</v>
      </c>
      <c r="C188" s="33" t="s">
        <v>27</v>
      </c>
      <c r="D188" s="144">
        <v>1.7032967032949999</v>
      </c>
      <c r="E188" s="85">
        <v>9</v>
      </c>
      <c r="F188" s="151">
        <f>SUM(D188*-0.09)+D188</f>
        <v>1.54999999999845</v>
      </c>
      <c r="G188" s="180"/>
      <c r="H188" s="180"/>
      <c r="I188" s="180"/>
      <c r="J188" s="180"/>
      <c r="K188" s="180">
        <v>1.203916</v>
      </c>
    </row>
    <row r="189" spans="1:11" ht="45.6" customHeight="1" x14ac:dyDescent="0.25">
      <c r="A189" s="167" t="s">
        <v>212</v>
      </c>
      <c r="B189" s="124" t="s">
        <v>227</v>
      </c>
      <c r="C189" s="229" t="s">
        <v>27</v>
      </c>
      <c r="D189" s="152">
        <v>1.5323565323550004</v>
      </c>
      <c r="E189" s="169">
        <v>9</v>
      </c>
      <c r="F189" s="230">
        <f t="shared" ref="F189:F199" si="11">SUM(D189*-0.09)+D189</f>
        <v>1.3944444444430504</v>
      </c>
      <c r="G189" s="180"/>
      <c r="H189" s="180"/>
      <c r="I189" s="180"/>
      <c r="J189" s="180"/>
      <c r="K189" s="180">
        <v>1.203916</v>
      </c>
    </row>
    <row r="190" spans="1:11" ht="45" x14ac:dyDescent="0.25">
      <c r="A190" s="167" t="s">
        <v>213</v>
      </c>
      <c r="B190" s="217" t="s">
        <v>228</v>
      </c>
      <c r="C190" s="229" t="s">
        <v>27</v>
      </c>
      <c r="D190" s="152">
        <v>2.0940170940150002</v>
      </c>
      <c r="E190" s="169">
        <v>9</v>
      </c>
      <c r="F190" s="230">
        <f t="shared" si="11"/>
        <v>1.9055555555536503</v>
      </c>
      <c r="G190" s="180"/>
      <c r="H190" s="180"/>
      <c r="I190" s="180"/>
      <c r="J190" s="180"/>
      <c r="K190" s="180">
        <v>1.203916</v>
      </c>
    </row>
    <row r="191" spans="1:11" ht="45" x14ac:dyDescent="0.25">
      <c r="A191" s="197" t="s">
        <v>173</v>
      </c>
      <c r="B191" s="124" t="s">
        <v>320</v>
      </c>
      <c r="C191" s="229" t="s">
        <v>27</v>
      </c>
      <c r="D191" s="152">
        <v>2.1062271062250004</v>
      </c>
      <c r="E191" s="169">
        <v>9</v>
      </c>
      <c r="F191" s="230">
        <f t="shared" si="11"/>
        <v>1.9166666666647503</v>
      </c>
      <c r="G191" s="180"/>
      <c r="H191" s="180"/>
      <c r="I191" s="180"/>
      <c r="J191" s="180"/>
      <c r="K191" s="180">
        <v>1.9407780000000001</v>
      </c>
    </row>
    <row r="192" spans="1:11" ht="60" x14ac:dyDescent="0.25">
      <c r="A192" s="197" t="s">
        <v>172</v>
      </c>
      <c r="B192" s="124" t="s">
        <v>320</v>
      </c>
      <c r="C192" s="229" t="s">
        <v>27</v>
      </c>
      <c r="D192" s="152">
        <v>2.1062271062250004</v>
      </c>
      <c r="E192" s="169">
        <v>9</v>
      </c>
      <c r="F192" s="230">
        <f t="shared" si="11"/>
        <v>1.9166666666647503</v>
      </c>
      <c r="G192" s="180"/>
      <c r="H192" s="180"/>
      <c r="I192" s="180"/>
      <c r="J192" s="180"/>
      <c r="K192" s="180">
        <v>1.9407780000000001</v>
      </c>
    </row>
    <row r="193" spans="1:11" ht="60" x14ac:dyDescent="0.25">
      <c r="A193" s="197" t="s">
        <v>214</v>
      </c>
      <c r="B193" s="124" t="s">
        <v>321</v>
      </c>
      <c r="C193" s="229" t="s">
        <v>27</v>
      </c>
      <c r="D193" s="152">
        <v>2.67399267399</v>
      </c>
      <c r="E193" s="169">
        <v>9</v>
      </c>
      <c r="F193" s="230">
        <f t="shared" si="11"/>
        <v>2.4333333333309</v>
      </c>
      <c r="G193" s="180"/>
      <c r="H193" s="180"/>
      <c r="I193" s="180"/>
      <c r="J193" s="180"/>
      <c r="K193" s="180">
        <v>1.8388845999999999</v>
      </c>
    </row>
    <row r="194" spans="1:11" ht="22.9" customHeight="1" x14ac:dyDescent="0.25">
      <c r="A194" s="87" t="s">
        <v>99</v>
      </c>
      <c r="B194" s="211"/>
      <c r="C194" s="77"/>
      <c r="D194" s="77"/>
      <c r="E194" s="77"/>
      <c r="F194" s="77"/>
      <c r="G194" s="180"/>
      <c r="H194" s="180"/>
      <c r="I194" s="180"/>
      <c r="J194" s="180"/>
      <c r="K194" s="180"/>
    </row>
    <row r="195" spans="1:11" ht="39.6" customHeight="1" x14ac:dyDescent="0.2">
      <c r="A195" s="51" t="s">
        <v>1</v>
      </c>
      <c r="B195" s="84" t="s">
        <v>337</v>
      </c>
      <c r="C195" s="52" t="s">
        <v>2</v>
      </c>
      <c r="D195" s="53" t="s">
        <v>25</v>
      </c>
      <c r="E195" s="55" t="s">
        <v>3</v>
      </c>
      <c r="F195" s="55" t="s">
        <v>38</v>
      </c>
      <c r="G195" s="180"/>
      <c r="H195" s="180"/>
      <c r="I195" s="180"/>
      <c r="J195" s="180"/>
      <c r="K195" s="180"/>
    </row>
    <row r="196" spans="1:11" ht="45.6" customHeight="1" x14ac:dyDescent="0.25">
      <c r="A196" s="214" t="s">
        <v>132</v>
      </c>
      <c r="B196" s="185"/>
      <c r="C196" s="215"/>
      <c r="D196" s="185"/>
      <c r="E196" s="185"/>
      <c r="F196" s="185"/>
      <c r="G196" s="178"/>
      <c r="H196" s="178"/>
      <c r="I196" s="178"/>
      <c r="J196" s="178"/>
      <c r="K196" s="178" t="s">
        <v>311</v>
      </c>
    </row>
    <row r="197" spans="1:11" ht="60" x14ac:dyDescent="0.25">
      <c r="A197" s="197" t="s">
        <v>174</v>
      </c>
      <c r="B197" s="124" t="s">
        <v>322</v>
      </c>
      <c r="C197" s="235" t="s">
        <v>27</v>
      </c>
      <c r="D197" s="236">
        <v>4.5665445665400002</v>
      </c>
      <c r="E197" s="237">
        <v>9</v>
      </c>
      <c r="F197" s="238">
        <f t="shared" si="11"/>
        <v>4.1555555555514001</v>
      </c>
      <c r="G197" s="180"/>
      <c r="H197" s="180"/>
      <c r="I197" s="180"/>
      <c r="J197" s="180"/>
      <c r="K197" s="180">
        <v>1.6189502</v>
      </c>
    </row>
    <row r="198" spans="1:11" ht="60" x14ac:dyDescent="0.25">
      <c r="A198" s="197" t="s">
        <v>232</v>
      </c>
      <c r="B198" s="124" t="s">
        <v>323</v>
      </c>
      <c r="C198" s="229" t="s">
        <v>27</v>
      </c>
      <c r="D198" s="152">
        <v>4.5665445665400002</v>
      </c>
      <c r="E198" s="169">
        <v>9</v>
      </c>
      <c r="F198" s="230">
        <f t="shared" si="11"/>
        <v>4.1555555555514001</v>
      </c>
      <c r="G198" s="180"/>
      <c r="H198" s="180"/>
      <c r="I198" s="180"/>
      <c r="J198" s="180"/>
      <c r="K198" s="180">
        <v>1.6189502</v>
      </c>
    </row>
    <row r="199" spans="1:11" ht="42" customHeight="1" x14ac:dyDescent="0.25">
      <c r="A199" s="197" t="s">
        <v>233</v>
      </c>
      <c r="B199" s="124" t="s">
        <v>234</v>
      </c>
      <c r="C199" s="229" t="s">
        <v>27</v>
      </c>
      <c r="D199" s="152">
        <v>2.24664224664</v>
      </c>
      <c r="E199" s="169">
        <v>9</v>
      </c>
      <c r="F199" s="230">
        <f t="shared" si="11"/>
        <v>2.0444444444424001</v>
      </c>
      <c r="G199" s="180"/>
      <c r="H199" s="180"/>
      <c r="I199" s="180"/>
      <c r="J199" s="180"/>
      <c r="K199" s="180">
        <v>1.9530420000000002</v>
      </c>
    </row>
    <row r="200" spans="1:11" ht="45" x14ac:dyDescent="0.25">
      <c r="A200" s="197" t="s">
        <v>176</v>
      </c>
      <c r="B200" s="124" t="s">
        <v>211</v>
      </c>
      <c r="C200" s="229" t="s">
        <v>27</v>
      </c>
      <c r="D200" s="152"/>
      <c r="E200" s="169">
        <v>9</v>
      </c>
      <c r="F200" s="152" t="s">
        <v>211</v>
      </c>
      <c r="G200" s="180"/>
      <c r="H200" s="180"/>
      <c r="I200" s="180"/>
      <c r="J200" s="180"/>
      <c r="K200" s="180"/>
    </row>
    <row r="201" spans="1:11" ht="66" customHeight="1" x14ac:dyDescent="0.25">
      <c r="A201" s="218" t="s">
        <v>133</v>
      </c>
      <c r="B201" s="219"/>
      <c r="C201" s="200"/>
      <c r="D201" s="213"/>
      <c r="E201" s="213"/>
      <c r="F201" s="213"/>
      <c r="G201" s="178"/>
      <c r="H201" s="178"/>
      <c r="I201" s="178"/>
      <c r="J201" s="178"/>
      <c r="K201" s="178" t="s">
        <v>311</v>
      </c>
    </row>
    <row r="202" spans="1:11" ht="56.25" customHeight="1" x14ac:dyDescent="0.25">
      <c r="A202" s="216" t="s">
        <v>171</v>
      </c>
      <c r="B202" s="24" t="s">
        <v>244</v>
      </c>
      <c r="C202" s="33" t="s">
        <v>27</v>
      </c>
      <c r="D202" s="144">
        <v>1.7032967032949999</v>
      </c>
      <c r="E202" s="85">
        <v>9</v>
      </c>
      <c r="F202" s="151">
        <f>SUM(D202*-0.09)+D202</f>
        <v>1.54999999999845</v>
      </c>
      <c r="G202" s="180"/>
      <c r="H202" s="180"/>
      <c r="I202" s="180"/>
      <c r="J202" s="180"/>
      <c r="K202" s="180">
        <v>1.203916</v>
      </c>
    </row>
    <row r="203" spans="1:11" ht="56.25" customHeight="1" x14ac:dyDescent="0.25">
      <c r="A203" s="167" t="s">
        <v>212</v>
      </c>
      <c r="B203" s="124" t="s">
        <v>324</v>
      </c>
      <c r="C203" s="229" t="s">
        <v>27</v>
      </c>
      <c r="D203" s="152">
        <v>1.5323565323550004</v>
      </c>
      <c r="E203" s="169">
        <v>9</v>
      </c>
      <c r="F203" s="230">
        <f t="shared" ref="F203:F211" si="12">SUM(D203*-0.09)+D203</f>
        <v>1.3944444444430504</v>
      </c>
      <c r="G203" s="180"/>
      <c r="H203" s="180"/>
      <c r="I203" s="180"/>
      <c r="J203" s="180"/>
      <c r="K203" s="180">
        <v>1.203916</v>
      </c>
    </row>
    <row r="204" spans="1:11" ht="77.25" customHeight="1" x14ac:dyDescent="0.25">
      <c r="A204" s="167" t="s">
        <v>213</v>
      </c>
      <c r="B204" s="217" t="s">
        <v>325</v>
      </c>
      <c r="C204" s="229" t="s">
        <v>27</v>
      </c>
      <c r="D204" s="152">
        <v>2.0940170940150002</v>
      </c>
      <c r="E204" s="169">
        <v>9</v>
      </c>
      <c r="F204" s="230">
        <f t="shared" si="12"/>
        <v>1.9055555555536503</v>
      </c>
      <c r="G204" s="180"/>
      <c r="H204" s="180"/>
      <c r="I204" s="180"/>
      <c r="J204" s="180"/>
      <c r="K204" s="180">
        <v>1.203916</v>
      </c>
    </row>
    <row r="205" spans="1:11" ht="57.75" customHeight="1" x14ac:dyDescent="0.25">
      <c r="A205" s="218" t="s">
        <v>133</v>
      </c>
      <c r="B205" s="219"/>
      <c r="C205" s="200"/>
      <c r="D205" s="213"/>
      <c r="E205" s="213"/>
      <c r="F205" s="213"/>
      <c r="G205" s="178"/>
      <c r="H205" s="178"/>
      <c r="I205" s="178"/>
      <c r="J205" s="178"/>
      <c r="K205" s="178" t="s">
        <v>311</v>
      </c>
    </row>
    <row r="206" spans="1:11" ht="59.25" customHeight="1" x14ac:dyDescent="0.25">
      <c r="A206" s="197" t="s">
        <v>173</v>
      </c>
      <c r="B206" s="155" t="s">
        <v>320</v>
      </c>
      <c r="C206" s="229" t="s">
        <v>27</v>
      </c>
      <c r="D206" s="152">
        <v>2.1062271062250004</v>
      </c>
      <c r="E206" s="169">
        <v>9</v>
      </c>
      <c r="F206" s="230">
        <f t="shared" si="12"/>
        <v>1.9166666666647503</v>
      </c>
      <c r="G206" s="180"/>
      <c r="H206" s="180"/>
      <c r="I206" s="180"/>
      <c r="J206" s="180"/>
      <c r="K206" s="180">
        <v>1.9407780000000001</v>
      </c>
    </row>
    <row r="207" spans="1:11" ht="59.25" customHeight="1" x14ac:dyDescent="0.25">
      <c r="A207" s="197" t="s">
        <v>172</v>
      </c>
      <c r="B207" s="155" t="s">
        <v>320</v>
      </c>
      <c r="C207" s="229" t="s">
        <v>27</v>
      </c>
      <c r="D207" s="152">
        <v>2.1062271062250004</v>
      </c>
      <c r="E207" s="169">
        <v>9</v>
      </c>
      <c r="F207" s="230">
        <f t="shared" si="12"/>
        <v>1.9166666666647503</v>
      </c>
      <c r="G207" s="180"/>
      <c r="H207" s="180"/>
      <c r="I207" s="180"/>
      <c r="J207" s="180"/>
      <c r="K207" s="180">
        <v>1.9407780000000001</v>
      </c>
    </row>
    <row r="208" spans="1:11" ht="60" x14ac:dyDescent="0.25">
      <c r="A208" s="197" t="s">
        <v>214</v>
      </c>
      <c r="B208" s="246" t="s">
        <v>321</v>
      </c>
      <c r="C208" s="229" t="s">
        <v>27</v>
      </c>
      <c r="D208" s="152">
        <v>2.67399267399</v>
      </c>
      <c r="E208" s="169">
        <v>9</v>
      </c>
      <c r="F208" s="230">
        <f t="shared" si="12"/>
        <v>2.4333333333309</v>
      </c>
      <c r="G208" s="180"/>
      <c r="H208" s="180"/>
      <c r="I208" s="180"/>
      <c r="J208" s="180"/>
      <c r="K208" s="180">
        <v>1.8388845999999999</v>
      </c>
    </row>
    <row r="209" spans="1:11" ht="60" x14ac:dyDescent="0.25">
      <c r="A209" s="197" t="s">
        <v>174</v>
      </c>
      <c r="B209" s="155" t="s">
        <v>322</v>
      </c>
      <c r="C209" s="229" t="s">
        <v>27</v>
      </c>
      <c r="D209" s="152">
        <v>4.5665445665400002</v>
      </c>
      <c r="E209" s="169">
        <v>9</v>
      </c>
      <c r="F209" s="230">
        <f t="shared" si="12"/>
        <v>4.1555555555514001</v>
      </c>
      <c r="G209" s="180"/>
      <c r="H209" s="180"/>
      <c r="I209" s="180"/>
      <c r="J209" s="180"/>
      <c r="K209" s="180">
        <v>1.6189502</v>
      </c>
    </row>
    <row r="210" spans="1:11" ht="60" x14ac:dyDescent="0.25">
      <c r="A210" s="197" t="s">
        <v>175</v>
      </c>
      <c r="B210" s="155" t="s">
        <v>323</v>
      </c>
      <c r="C210" s="229" t="s">
        <v>27</v>
      </c>
      <c r="D210" s="152">
        <v>4.5665445665400002</v>
      </c>
      <c r="E210" s="169">
        <v>9</v>
      </c>
      <c r="F210" s="230">
        <f t="shared" si="12"/>
        <v>4.1555555555514001</v>
      </c>
      <c r="G210" s="180"/>
      <c r="H210" s="180"/>
      <c r="I210" s="180"/>
      <c r="J210" s="180"/>
      <c r="K210" s="180">
        <v>1.6189502</v>
      </c>
    </row>
    <row r="211" spans="1:11" ht="60" x14ac:dyDescent="0.25">
      <c r="A211" s="197" t="s">
        <v>233</v>
      </c>
      <c r="B211" s="246" t="s">
        <v>234</v>
      </c>
      <c r="C211" s="229" t="s">
        <v>27</v>
      </c>
      <c r="D211" s="152">
        <v>2.24664224664</v>
      </c>
      <c r="E211" s="169">
        <v>9</v>
      </c>
      <c r="F211" s="230">
        <f t="shared" si="12"/>
        <v>2.0444444444424001</v>
      </c>
      <c r="G211" s="180"/>
      <c r="H211" s="180"/>
      <c r="I211" s="180"/>
      <c r="J211" s="180"/>
      <c r="K211" s="180">
        <v>1.9530420000000002</v>
      </c>
    </row>
    <row r="212" spans="1:11" ht="45" x14ac:dyDescent="0.25">
      <c r="A212" s="197" t="s">
        <v>176</v>
      </c>
      <c r="B212" s="155" t="s">
        <v>211</v>
      </c>
      <c r="C212" s="229" t="s">
        <v>27</v>
      </c>
      <c r="D212" s="152"/>
      <c r="E212" s="169">
        <v>9</v>
      </c>
      <c r="F212" s="152" t="s">
        <v>211</v>
      </c>
      <c r="G212" s="180"/>
      <c r="H212" s="180"/>
      <c r="I212" s="180"/>
      <c r="J212" s="180"/>
      <c r="K212" s="180"/>
    </row>
    <row r="213" spans="1:11" ht="15" x14ac:dyDescent="0.25">
      <c r="A213" s="79"/>
      <c r="B213" s="78"/>
      <c r="C213" s="33"/>
      <c r="D213" s="78"/>
      <c r="E213" s="78"/>
      <c r="F213" s="78"/>
      <c r="G213" s="180"/>
      <c r="H213" s="180"/>
      <c r="I213" s="180"/>
      <c r="J213" s="180"/>
      <c r="K213" s="180"/>
    </row>
    <row r="214" spans="1:11" ht="15" x14ac:dyDescent="0.25">
      <c r="A214" s="87" t="s">
        <v>188</v>
      </c>
      <c r="B214" s="211"/>
      <c r="C214" s="77"/>
      <c r="D214" s="77"/>
      <c r="E214" s="77"/>
      <c r="F214" s="77"/>
      <c r="G214" s="180"/>
      <c r="H214" s="180"/>
      <c r="I214" s="180"/>
      <c r="J214" s="180"/>
      <c r="K214" s="180"/>
    </row>
    <row r="215" spans="1:11" ht="37.9" customHeight="1" x14ac:dyDescent="0.2">
      <c r="A215" s="51" t="s">
        <v>1</v>
      </c>
      <c r="B215" s="84" t="s">
        <v>337</v>
      </c>
      <c r="C215" s="52" t="s">
        <v>2</v>
      </c>
      <c r="D215" s="53" t="s">
        <v>25</v>
      </c>
      <c r="E215" s="55" t="s">
        <v>3</v>
      </c>
      <c r="F215" s="55" t="s">
        <v>38</v>
      </c>
      <c r="G215" s="178"/>
      <c r="H215" s="178"/>
      <c r="I215" s="178"/>
      <c r="J215" s="178"/>
      <c r="K215" s="178" t="s">
        <v>311</v>
      </c>
    </row>
    <row r="216" spans="1:11" ht="30" x14ac:dyDescent="0.25">
      <c r="A216" s="79" t="s">
        <v>140</v>
      </c>
      <c r="B216" s="79" t="s">
        <v>259</v>
      </c>
      <c r="C216" s="116" t="s">
        <v>141</v>
      </c>
      <c r="D216" s="152">
        <v>302.19780219750004</v>
      </c>
      <c r="E216" s="85">
        <v>9</v>
      </c>
      <c r="F216" s="144">
        <f>SUM(D216*-0.09) +D216</f>
        <v>274.99999999972505</v>
      </c>
      <c r="G216" s="180"/>
      <c r="H216" s="180"/>
      <c r="I216" s="180"/>
      <c r="J216" s="180"/>
      <c r="K216" s="180">
        <v>1.05</v>
      </c>
    </row>
    <row r="217" spans="1:11" ht="30" x14ac:dyDescent="0.25">
      <c r="A217" s="79" t="s">
        <v>142</v>
      </c>
      <c r="B217" s="79" t="s">
        <v>259</v>
      </c>
      <c r="C217" s="116" t="s">
        <v>124</v>
      </c>
      <c r="D217" s="144">
        <v>1.2087912087900001</v>
      </c>
      <c r="E217" s="85">
        <v>9</v>
      </c>
      <c r="F217" s="144">
        <f t="shared" ref="F217:F222" si="13">SUM(D217*-0.09) +D217</f>
        <v>1.0999999999989001</v>
      </c>
      <c r="G217" s="180"/>
      <c r="H217" s="180"/>
      <c r="I217" s="180"/>
      <c r="J217" s="180"/>
      <c r="K217" s="180">
        <v>1.05</v>
      </c>
    </row>
    <row r="218" spans="1:11" ht="30" x14ac:dyDescent="0.25">
      <c r="A218" s="79" t="s">
        <v>143</v>
      </c>
      <c r="B218" s="79" t="s">
        <v>259</v>
      </c>
      <c r="C218" s="116" t="s">
        <v>124</v>
      </c>
      <c r="D218" s="144">
        <v>1.8131868131850004</v>
      </c>
      <c r="E218" s="85">
        <v>9</v>
      </c>
      <c r="F218" s="144">
        <f t="shared" si="13"/>
        <v>1.6499999999983503</v>
      </c>
      <c r="G218" s="180"/>
      <c r="H218" s="180"/>
      <c r="I218" s="180"/>
      <c r="J218" s="180"/>
      <c r="K218" s="180">
        <v>1.05</v>
      </c>
    </row>
    <row r="219" spans="1:11" ht="30" x14ac:dyDescent="0.25">
      <c r="A219" s="79" t="s">
        <v>144</v>
      </c>
      <c r="B219" s="79" t="s">
        <v>259</v>
      </c>
      <c r="C219" s="116" t="s">
        <v>124</v>
      </c>
      <c r="D219" s="144">
        <v>12.087912087900001</v>
      </c>
      <c r="E219" s="85">
        <v>9</v>
      </c>
      <c r="F219" s="144">
        <f t="shared" si="13"/>
        <v>10.999999999989001</v>
      </c>
      <c r="G219" s="180"/>
      <c r="H219" s="180"/>
      <c r="I219" s="180"/>
      <c r="J219" s="180"/>
      <c r="K219" s="180">
        <v>1.05</v>
      </c>
    </row>
    <row r="220" spans="1:11" ht="44.25" customHeight="1" x14ac:dyDescent="0.25">
      <c r="A220" s="79" t="s">
        <v>158</v>
      </c>
      <c r="B220" s="79" t="s">
        <v>259</v>
      </c>
      <c r="C220" s="116" t="s">
        <v>124</v>
      </c>
      <c r="D220" s="144">
        <v>12.087912087900001</v>
      </c>
      <c r="E220" s="85">
        <v>9</v>
      </c>
      <c r="F220" s="144">
        <f t="shared" si="13"/>
        <v>10.999999999989001</v>
      </c>
      <c r="G220" s="180"/>
      <c r="H220" s="180"/>
      <c r="I220" s="180"/>
      <c r="J220" s="180"/>
      <c r="K220" s="180">
        <v>1.05</v>
      </c>
    </row>
    <row r="221" spans="1:11" ht="30" x14ac:dyDescent="0.25">
      <c r="A221" s="79" t="s">
        <v>159</v>
      </c>
      <c r="B221" s="79" t="s">
        <v>259</v>
      </c>
      <c r="C221" s="116" t="s">
        <v>124</v>
      </c>
      <c r="D221" s="144">
        <v>4.7142857142810008</v>
      </c>
      <c r="E221" s="85">
        <v>9</v>
      </c>
      <c r="F221" s="144">
        <f t="shared" si="13"/>
        <v>4.289999999995711</v>
      </c>
      <c r="G221" s="180"/>
      <c r="H221" s="180"/>
      <c r="I221" s="180"/>
      <c r="J221" s="180"/>
      <c r="K221" s="180">
        <v>1.05</v>
      </c>
    </row>
    <row r="222" spans="1:11" ht="30" x14ac:dyDescent="0.25">
      <c r="A222" s="79" t="s">
        <v>160</v>
      </c>
      <c r="B222" s="79" t="s">
        <v>259</v>
      </c>
      <c r="C222" s="116" t="s">
        <v>124</v>
      </c>
      <c r="D222" s="144">
        <v>3.5054945054910003</v>
      </c>
      <c r="E222" s="85">
        <v>9</v>
      </c>
      <c r="F222" s="144">
        <f t="shared" si="13"/>
        <v>3.1899999999968101</v>
      </c>
      <c r="G222" s="180"/>
      <c r="H222" s="180"/>
      <c r="I222" s="180"/>
      <c r="J222" s="180"/>
      <c r="K222" s="180">
        <v>1.05</v>
      </c>
    </row>
    <row r="223" spans="1:11" ht="58.9" customHeight="1" x14ac:dyDescent="0.25">
      <c r="A223" s="79"/>
      <c r="B223" s="78"/>
      <c r="C223" s="78"/>
      <c r="D223" s="78"/>
      <c r="E223" s="78"/>
      <c r="F223" s="78"/>
      <c r="G223" s="180"/>
      <c r="H223" s="180"/>
      <c r="I223" s="180"/>
      <c r="J223" s="180"/>
      <c r="K223" s="180"/>
    </row>
    <row r="224" spans="1:11" ht="15" x14ac:dyDescent="0.25">
      <c r="A224" s="212" t="s">
        <v>189</v>
      </c>
      <c r="B224" s="213"/>
      <c r="C224" s="213"/>
      <c r="D224" s="213"/>
      <c r="E224" s="220"/>
      <c r="F224" s="213"/>
      <c r="G224" s="180"/>
      <c r="H224" s="180"/>
      <c r="I224" s="180"/>
      <c r="J224" s="180"/>
      <c r="K224" s="180"/>
    </row>
    <row r="225" spans="1:11" ht="45" x14ac:dyDescent="0.2">
      <c r="A225" s="115" t="s">
        <v>1</v>
      </c>
      <c r="B225" s="115" t="s">
        <v>337</v>
      </c>
      <c r="C225" s="115" t="s">
        <v>2</v>
      </c>
      <c r="D225" s="115" t="s">
        <v>25</v>
      </c>
      <c r="E225" s="115" t="s">
        <v>3</v>
      </c>
      <c r="F225" s="115" t="s">
        <v>38</v>
      </c>
      <c r="G225" s="178"/>
      <c r="H225" s="178"/>
      <c r="I225" s="178"/>
      <c r="J225" s="178"/>
      <c r="K225" s="178" t="s">
        <v>311</v>
      </c>
    </row>
    <row r="226" spans="1:11" ht="30" x14ac:dyDescent="0.25">
      <c r="A226" s="79" t="s">
        <v>92</v>
      </c>
      <c r="B226" s="167" t="s">
        <v>280</v>
      </c>
      <c r="C226" s="116" t="s">
        <v>103</v>
      </c>
      <c r="D226" s="144">
        <v>32.637362637330007</v>
      </c>
      <c r="E226" s="85">
        <v>9</v>
      </c>
      <c r="F226" s="145">
        <f t="shared" ref="F226:F231" si="14">SUM(D226*-0.09) +D226</f>
        <v>29.699999999970306</v>
      </c>
      <c r="G226" s="180"/>
      <c r="H226" s="180"/>
      <c r="I226" s="180"/>
      <c r="J226" s="180"/>
      <c r="K226" s="180">
        <v>1.02</v>
      </c>
    </row>
    <row r="227" spans="1:11" ht="15" x14ac:dyDescent="0.25">
      <c r="A227" s="167" t="s">
        <v>93</v>
      </c>
      <c r="B227" s="124" t="s">
        <v>284</v>
      </c>
      <c r="C227" s="168" t="s">
        <v>100</v>
      </c>
      <c r="D227" s="152">
        <v>10.197802197792001</v>
      </c>
      <c r="E227" s="169">
        <v>9</v>
      </c>
      <c r="F227" s="170">
        <f t="shared" si="14"/>
        <v>9.2799999999907214</v>
      </c>
      <c r="G227" s="180"/>
      <c r="H227" s="180"/>
      <c r="I227" s="180"/>
      <c r="J227" s="180"/>
      <c r="K227" s="180">
        <v>1.02</v>
      </c>
    </row>
    <row r="228" spans="1:11" ht="15" x14ac:dyDescent="0.25">
      <c r="A228" s="79" t="s">
        <v>193</v>
      </c>
      <c r="B228" s="124" t="s">
        <v>281</v>
      </c>
      <c r="C228" s="116" t="s">
        <v>101</v>
      </c>
      <c r="D228" s="144">
        <v>10.8</v>
      </c>
      <c r="E228" s="85">
        <v>9</v>
      </c>
      <c r="F228" s="145">
        <f t="shared" si="14"/>
        <v>9.8280000000000012</v>
      </c>
      <c r="G228" s="180"/>
      <c r="H228" s="180"/>
      <c r="I228" s="180"/>
      <c r="J228" s="180"/>
      <c r="K228" s="180">
        <v>1.02</v>
      </c>
    </row>
    <row r="229" spans="1:11" ht="15" x14ac:dyDescent="0.25">
      <c r="A229" s="79" t="s">
        <v>94</v>
      </c>
      <c r="B229" s="124" t="s">
        <v>282</v>
      </c>
      <c r="C229" s="116" t="s">
        <v>102</v>
      </c>
      <c r="D229" s="144">
        <v>7.4175824175750007</v>
      </c>
      <c r="E229" s="85">
        <v>9</v>
      </c>
      <c r="F229" s="145">
        <f t="shared" si="14"/>
        <v>6.7499999999932507</v>
      </c>
      <c r="G229" s="180"/>
      <c r="H229" s="180"/>
      <c r="I229" s="180"/>
      <c r="J229" s="180"/>
      <c r="K229" s="180">
        <v>1.02</v>
      </c>
    </row>
    <row r="230" spans="1:11" ht="15" x14ac:dyDescent="0.25">
      <c r="A230" s="79" t="s">
        <v>95</v>
      </c>
      <c r="B230" s="124" t="s">
        <v>282</v>
      </c>
      <c r="C230" s="116" t="s">
        <v>104</v>
      </c>
      <c r="D230" s="144">
        <v>7.4175824175750007</v>
      </c>
      <c r="E230" s="85">
        <v>9</v>
      </c>
      <c r="F230" s="145">
        <f t="shared" si="14"/>
        <v>6.7499999999932507</v>
      </c>
      <c r="G230" s="180"/>
      <c r="H230" s="180"/>
      <c r="I230" s="180"/>
      <c r="J230" s="180"/>
      <c r="K230" s="180">
        <v>1.02</v>
      </c>
    </row>
    <row r="231" spans="1:11" ht="30" x14ac:dyDescent="0.25">
      <c r="A231" s="79" t="s">
        <v>96</v>
      </c>
      <c r="B231" s="167" t="s">
        <v>283</v>
      </c>
      <c r="C231" s="116" t="s">
        <v>102</v>
      </c>
      <c r="D231" s="144">
        <v>18.241758241740005</v>
      </c>
      <c r="E231" s="85">
        <v>9</v>
      </c>
      <c r="F231" s="145">
        <f t="shared" si="14"/>
        <v>16.599999999983403</v>
      </c>
      <c r="G231" s="180"/>
      <c r="H231" s="180"/>
      <c r="I231" s="180"/>
      <c r="J231" s="180"/>
      <c r="K231" s="180">
        <v>1.02</v>
      </c>
    </row>
    <row r="232" spans="1:11" ht="15" x14ac:dyDescent="0.25">
      <c r="A232" s="79" t="s">
        <v>136</v>
      </c>
      <c r="B232" s="78" t="s">
        <v>260</v>
      </c>
      <c r="C232" s="116" t="s">
        <v>102</v>
      </c>
      <c r="D232" s="144">
        <v>117.25</v>
      </c>
      <c r="E232" s="85">
        <v>9</v>
      </c>
      <c r="F232" s="145">
        <f>SUM(D232*-0.09) +D232</f>
        <v>106.69750000000001</v>
      </c>
      <c r="G232" s="180"/>
      <c r="H232" s="180"/>
      <c r="I232" s="180"/>
      <c r="J232" s="180"/>
      <c r="K232" s="180">
        <v>1.02</v>
      </c>
    </row>
    <row r="233" spans="1:11" ht="15" x14ac:dyDescent="0.25">
      <c r="A233" s="79" t="s">
        <v>137</v>
      </c>
      <c r="B233" s="78" t="s">
        <v>261</v>
      </c>
      <c r="C233" s="116" t="s">
        <v>102</v>
      </c>
      <c r="D233" s="144">
        <v>87.03</v>
      </c>
      <c r="E233" s="85">
        <v>9</v>
      </c>
      <c r="F233" s="145">
        <f t="shared" ref="F233:F235" si="15">SUM(D233*-0.09) +D233</f>
        <v>79.197299999999998</v>
      </c>
      <c r="G233" s="180"/>
      <c r="H233" s="180"/>
      <c r="I233" s="180"/>
      <c r="J233" s="180"/>
      <c r="K233" s="180">
        <v>1.02</v>
      </c>
    </row>
    <row r="234" spans="1:11" ht="15" x14ac:dyDescent="0.25">
      <c r="A234" s="79" t="s">
        <v>138</v>
      </c>
      <c r="B234" s="78" t="s">
        <v>262</v>
      </c>
      <c r="C234" s="116" t="s">
        <v>102</v>
      </c>
      <c r="D234" s="144">
        <v>38.68</v>
      </c>
      <c r="E234" s="85">
        <v>9</v>
      </c>
      <c r="F234" s="145">
        <f t="shared" si="15"/>
        <v>35.198799999999999</v>
      </c>
      <c r="G234" s="180"/>
      <c r="H234" s="180"/>
      <c r="I234" s="180"/>
      <c r="J234" s="180"/>
      <c r="K234" s="180">
        <v>1.02</v>
      </c>
    </row>
    <row r="235" spans="1:11" ht="61.15" customHeight="1" x14ac:dyDescent="0.25">
      <c r="A235" s="167" t="s">
        <v>139</v>
      </c>
      <c r="B235" s="167" t="s">
        <v>255</v>
      </c>
      <c r="C235" s="168" t="s">
        <v>102</v>
      </c>
      <c r="D235" s="152">
        <v>8.34</v>
      </c>
      <c r="E235" s="169">
        <v>9</v>
      </c>
      <c r="F235" s="170">
        <f t="shared" si="15"/>
        <v>7.5893999999999995</v>
      </c>
      <c r="G235" s="180"/>
      <c r="H235" s="180"/>
      <c r="I235" s="180"/>
      <c r="J235" s="180"/>
      <c r="K235" s="180">
        <v>1.02</v>
      </c>
    </row>
    <row r="236" spans="1:11" ht="49.5" customHeight="1" x14ac:dyDescent="0.25">
      <c r="A236" s="221" t="s">
        <v>190</v>
      </c>
      <c r="B236" s="213"/>
      <c r="C236" s="213"/>
      <c r="D236" s="213"/>
      <c r="E236" s="213"/>
      <c r="F236" s="213"/>
      <c r="G236" s="180"/>
      <c r="H236" s="180"/>
      <c r="I236" s="180"/>
      <c r="J236" s="180"/>
      <c r="K236" s="180"/>
    </row>
    <row r="237" spans="1:11" ht="45" x14ac:dyDescent="0.2">
      <c r="A237" s="115" t="s">
        <v>1</v>
      </c>
      <c r="B237" s="115" t="s">
        <v>113</v>
      </c>
      <c r="C237" s="115" t="s">
        <v>2</v>
      </c>
      <c r="D237" s="115" t="s">
        <v>25</v>
      </c>
      <c r="E237" s="115" t="s">
        <v>3</v>
      </c>
      <c r="F237" s="115" t="s">
        <v>38</v>
      </c>
      <c r="G237" s="178"/>
      <c r="H237" s="178"/>
      <c r="I237" s="178"/>
      <c r="J237" s="178"/>
      <c r="K237" s="178" t="s">
        <v>311</v>
      </c>
    </row>
    <row r="238" spans="1:11" ht="15" x14ac:dyDescent="0.25">
      <c r="A238" s="79" t="s">
        <v>106</v>
      </c>
      <c r="B238" s="78" t="s">
        <v>245</v>
      </c>
      <c r="C238" s="85" t="s">
        <v>178</v>
      </c>
      <c r="D238" s="144">
        <v>217.58</v>
      </c>
      <c r="E238" s="85">
        <v>9</v>
      </c>
      <c r="F238" s="145">
        <f>SUM(D238*-0.09) +D238</f>
        <v>197.99780000000001</v>
      </c>
      <c r="G238" s="180"/>
      <c r="H238" s="180"/>
      <c r="I238" s="180"/>
      <c r="J238" s="180"/>
      <c r="K238" s="180">
        <v>1.05</v>
      </c>
    </row>
    <row r="239" spans="1:11" ht="15" x14ac:dyDescent="0.25">
      <c r="A239" s="167" t="s">
        <v>316</v>
      </c>
      <c r="B239" s="124" t="s">
        <v>265</v>
      </c>
      <c r="C239" s="169" t="s">
        <v>178</v>
      </c>
      <c r="D239" s="152">
        <v>275</v>
      </c>
      <c r="E239" s="169">
        <v>9</v>
      </c>
      <c r="F239" s="170">
        <f>SUM(D239*-0.09) +D239</f>
        <v>250.25</v>
      </c>
      <c r="G239" s="180"/>
      <c r="H239" s="180"/>
      <c r="I239" s="180"/>
      <c r="J239" s="180"/>
      <c r="K239" s="180">
        <v>1.05</v>
      </c>
    </row>
    <row r="240" spans="1:11" ht="15" x14ac:dyDescent="0.25">
      <c r="A240" s="79"/>
      <c r="B240" s="78"/>
      <c r="C240" s="85"/>
      <c r="D240" s="78"/>
      <c r="E240" s="78"/>
      <c r="F240" s="78"/>
      <c r="G240" s="180"/>
      <c r="H240" s="180"/>
      <c r="I240" s="180"/>
      <c r="J240" s="180"/>
      <c r="K240" s="180"/>
    </row>
    <row r="241" spans="1:11" ht="63.75" customHeight="1" x14ac:dyDescent="0.25">
      <c r="A241" s="79"/>
      <c r="B241" s="78"/>
      <c r="C241" s="85"/>
      <c r="D241" s="78"/>
      <c r="E241" s="78"/>
      <c r="F241" s="78"/>
      <c r="G241" s="180"/>
      <c r="H241" s="180"/>
      <c r="I241" s="180"/>
      <c r="J241" s="180"/>
      <c r="K241" s="180"/>
    </row>
    <row r="242" spans="1:11" ht="71.25" customHeight="1" x14ac:dyDescent="0.25">
      <c r="A242" s="79"/>
      <c r="B242" s="78"/>
      <c r="C242" s="85"/>
      <c r="D242" s="78"/>
      <c r="E242" s="78"/>
      <c r="F242" s="78"/>
      <c r="G242" s="180"/>
      <c r="H242" s="180"/>
      <c r="I242" s="180"/>
      <c r="J242" s="180"/>
      <c r="K242" s="180"/>
    </row>
    <row r="243" spans="1:11" ht="15" x14ac:dyDescent="0.25">
      <c r="A243" s="221" t="s">
        <v>191</v>
      </c>
      <c r="B243" s="213"/>
      <c r="C243" s="213"/>
      <c r="D243" s="213"/>
      <c r="E243" s="213"/>
      <c r="F243" s="213"/>
      <c r="G243" s="180"/>
      <c r="H243" s="180"/>
      <c r="I243" s="180"/>
      <c r="J243" s="180"/>
      <c r="K243" s="180"/>
    </row>
    <row r="244" spans="1:11" ht="45" x14ac:dyDescent="0.2">
      <c r="A244" s="115" t="s">
        <v>1</v>
      </c>
      <c r="B244" s="115" t="s">
        <v>113</v>
      </c>
      <c r="C244" s="115" t="s">
        <v>2</v>
      </c>
      <c r="D244" s="115" t="s">
        <v>25</v>
      </c>
      <c r="E244" s="115" t="s">
        <v>3</v>
      </c>
      <c r="F244" s="115" t="s">
        <v>38</v>
      </c>
      <c r="G244" s="178"/>
      <c r="H244" s="178"/>
      <c r="I244" s="178"/>
      <c r="J244" s="178"/>
      <c r="K244" s="178" t="s">
        <v>311</v>
      </c>
    </row>
    <row r="245" spans="1:11" ht="15" x14ac:dyDescent="0.25">
      <c r="A245" s="78" t="s">
        <v>107</v>
      </c>
      <c r="B245" s="78" t="s">
        <v>276</v>
      </c>
      <c r="C245" s="85" t="s">
        <v>178</v>
      </c>
      <c r="D245" s="144">
        <v>15.11</v>
      </c>
      <c r="E245" s="85">
        <v>9</v>
      </c>
      <c r="F245" s="145">
        <f>SUM(D245*-0.09) +D245</f>
        <v>13.7501</v>
      </c>
      <c r="G245" s="180"/>
      <c r="H245" s="180"/>
      <c r="I245" s="180"/>
      <c r="J245" s="180"/>
      <c r="K245" s="180">
        <v>1.05</v>
      </c>
    </row>
    <row r="246" spans="1:11" ht="15" x14ac:dyDescent="0.25">
      <c r="A246" s="78" t="s">
        <v>108</v>
      </c>
      <c r="B246" s="78"/>
      <c r="C246" s="85" t="s">
        <v>178</v>
      </c>
      <c r="D246" s="144">
        <v>151.1</v>
      </c>
      <c r="E246" s="85">
        <v>9</v>
      </c>
      <c r="F246" s="145">
        <f t="shared" ref="F246:F248" si="16">SUM(D246*-0.09) +D246</f>
        <v>137.501</v>
      </c>
      <c r="G246" s="180"/>
      <c r="H246" s="180"/>
      <c r="I246" s="180"/>
      <c r="J246" s="180"/>
      <c r="K246" s="180">
        <v>1.05</v>
      </c>
    </row>
    <row r="247" spans="1:11" ht="15" x14ac:dyDescent="0.25">
      <c r="A247" s="78" t="s">
        <v>109</v>
      </c>
      <c r="B247" s="78"/>
      <c r="C247" s="85" t="s">
        <v>178</v>
      </c>
      <c r="D247" s="144"/>
      <c r="E247" s="85">
        <v>9</v>
      </c>
      <c r="F247" s="145" t="s">
        <v>246</v>
      </c>
      <c r="G247" s="180"/>
      <c r="H247" s="180"/>
      <c r="I247" s="180"/>
      <c r="J247" s="180"/>
      <c r="K247" s="180"/>
    </row>
    <row r="248" spans="1:11" ht="58.9" customHeight="1" x14ac:dyDescent="0.25">
      <c r="A248" s="78"/>
      <c r="B248" s="78"/>
      <c r="C248" s="78"/>
      <c r="D248" s="144"/>
      <c r="E248" s="85">
        <v>9</v>
      </c>
      <c r="F248" s="145">
        <f t="shared" si="16"/>
        <v>0</v>
      </c>
      <c r="G248" s="180"/>
      <c r="H248" s="180"/>
      <c r="I248" s="180"/>
      <c r="J248" s="180"/>
      <c r="K248" s="180"/>
    </row>
    <row r="249" spans="1:11" ht="15" x14ac:dyDescent="0.25">
      <c r="A249" s="129" t="s">
        <v>192</v>
      </c>
      <c r="B249" s="88"/>
      <c r="C249" s="88"/>
      <c r="D249" s="88"/>
      <c r="E249" s="88"/>
      <c r="F249" s="87"/>
      <c r="G249" s="180"/>
      <c r="H249" s="180"/>
      <c r="I249" s="180"/>
      <c r="J249" s="180"/>
      <c r="K249" s="180"/>
    </row>
    <row r="250" spans="1:11" ht="45" x14ac:dyDescent="0.2">
      <c r="A250" s="115" t="s">
        <v>1</v>
      </c>
      <c r="B250" s="115" t="s">
        <v>337</v>
      </c>
      <c r="C250" s="115" t="s">
        <v>2</v>
      </c>
      <c r="D250" s="115" t="s">
        <v>25</v>
      </c>
      <c r="E250" s="115" t="s">
        <v>3</v>
      </c>
      <c r="F250" s="115" t="s">
        <v>38</v>
      </c>
      <c r="G250" s="178"/>
      <c r="H250" s="178"/>
      <c r="I250" s="178"/>
      <c r="J250" s="178"/>
      <c r="K250" s="178" t="s">
        <v>311</v>
      </c>
    </row>
    <row r="251" spans="1:11" ht="30" x14ac:dyDescent="0.25">
      <c r="A251" s="124" t="s">
        <v>126</v>
      </c>
      <c r="B251" s="167" t="s">
        <v>306</v>
      </c>
      <c r="C251" s="176" t="s">
        <v>179</v>
      </c>
      <c r="D251" s="152"/>
      <c r="E251" s="169">
        <v>9</v>
      </c>
      <c r="F251" s="177" t="s">
        <v>304</v>
      </c>
      <c r="G251" s="180"/>
      <c r="H251" s="180"/>
      <c r="I251" s="180"/>
      <c r="J251" s="180"/>
      <c r="K251" s="180"/>
    </row>
    <row r="252" spans="1:11" ht="30" x14ac:dyDescent="0.25">
      <c r="A252" s="124" t="s">
        <v>127</v>
      </c>
      <c r="B252" s="167" t="s">
        <v>305</v>
      </c>
      <c r="C252" s="176" t="s">
        <v>179</v>
      </c>
      <c r="D252" s="152">
        <v>6043.96</v>
      </c>
      <c r="E252" s="169">
        <v>9</v>
      </c>
      <c r="F252" s="170">
        <f t="shared" ref="F252:F255" si="17">SUM(D252*-0.09) +D252</f>
        <v>5500.0036</v>
      </c>
      <c r="G252" s="180"/>
      <c r="H252" s="180"/>
      <c r="I252" s="180"/>
      <c r="J252" s="180"/>
      <c r="K252" s="180">
        <v>1.02</v>
      </c>
    </row>
    <row r="253" spans="1:11" ht="45" x14ac:dyDescent="0.25">
      <c r="A253" s="124" t="s">
        <v>128</v>
      </c>
      <c r="B253" s="167" t="s">
        <v>307</v>
      </c>
      <c r="C253" s="176" t="s">
        <v>179</v>
      </c>
      <c r="D253" s="152">
        <v>24175.82</v>
      </c>
      <c r="E253" s="169">
        <v>9</v>
      </c>
      <c r="F253" s="170">
        <f t="shared" si="17"/>
        <v>21999.996200000001</v>
      </c>
      <c r="G253" s="180"/>
      <c r="H253" s="180"/>
      <c r="I253" s="180"/>
      <c r="J253" s="180"/>
      <c r="K253" s="180">
        <v>1.02</v>
      </c>
    </row>
    <row r="254" spans="1:11" ht="30" x14ac:dyDescent="0.25">
      <c r="A254" s="167" t="s">
        <v>247</v>
      </c>
      <c r="B254" s="124" t="s">
        <v>303</v>
      </c>
      <c r="C254" s="176" t="s">
        <v>179</v>
      </c>
      <c r="D254" s="152">
        <v>30219.780219750006</v>
      </c>
      <c r="E254" s="169">
        <v>9</v>
      </c>
      <c r="F254" s="170">
        <f t="shared" si="17"/>
        <v>27499.999999972504</v>
      </c>
      <c r="G254" s="180"/>
      <c r="H254" s="180"/>
      <c r="I254" s="180"/>
      <c r="J254" s="180"/>
      <c r="K254" s="180">
        <v>1.02</v>
      </c>
    </row>
    <row r="255" spans="1:11" ht="60" customHeight="1" x14ac:dyDescent="0.25">
      <c r="A255" s="167" t="s">
        <v>248</v>
      </c>
      <c r="B255" s="124" t="s">
        <v>303</v>
      </c>
      <c r="C255" s="176" t="s">
        <v>179</v>
      </c>
      <c r="D255" s="152">
        <v>45934.065934020007</v>
      </c>
      <c r="E255" s="169">
        <v>9</v>
      </c>
      <c r="F255" s="170">
        <f t="shared" si="17"/>
        <v>41799.999999958207</v>
      </c>
      <c r="G255" s="180"/>
      <c r="H255" s="180"/>
      <c r="I255" s="180"/>
      <c r="J255" s="180"/>
      <c r="K255" s="180">
        <v>1.02</v>
      </c>
    </row>
    <row r="256" spans="1:11" ht="15" x14ac:dyDescent="0.25">
      <c r="A256" s="212" t="s">
        <v>180</v>
      </c>
      <c r="B256" s="213"/>
      <c r="C256" s="213"/>
      <c r="D256" s="213"/>
      <c r="E256" s="213"/>
      <c r="F256" s="213"/>
      <c r="G256" s="180"/>
      <c r="H256" s="180"/>
      <c r="I256" s="180"/>
      <c r="J256" s="180"/>
      <c r="K256" s="180"/>
    </row>
    <row r="257" spans="1:40" ht="45" x14ac:dyDescent="0.2">
      <c r="A257" s="115" t="s">
        <v>1</v>
      </c>
      <c r="B257" s="115" t="s">
        <v>338</v>
      </c>
      <c r="C257" s="115" t="s">
        <v>2</v>
      </c>
      <c r="D257" s="115" t="s">
        <v>25</v>
      </c>
      <c r="E257" s="115" t="s">
        <v>3</v>
      </c>
      <c r="F257" s="115" t="s">
        <v>38</v>
      </c>
      <c r="G257" s="178"/>
      <c r="H257" s="178"/>
      <c r="I257" s="178"/>
      <c r="J257" s="178"/>
      <c r="K257" s="178" t="s">
        <v>311</v>
      </c>
    </row>
    <row r="258" spans="1:40" ht="60" x14ac:dyDescent="0.25">
      <c r="A258" s="78" t="s">
        <v>194</v>
      </c>
      <c r="B258" s="79" t="s">
        <v>277</v>
      </c>
      <c r="C258" s="116" t="s">
        <v>124</v>
      </c>
      <c r="D258" s="144">
        <v>1.2</v>
      </c>
      <c r="E258" s="85">
        <v>9</v>
      </c>
      <c r="F258" s="145">
        <f t="shared" ref="F258:F260" si="18">SUM(D258*-0.09) +D258</f>
        <v>1.0919999999999999</v>
      </c>
      <c r="G258" s="180"/>
      <c r="H258" s="180"/>
      <c r="I258" s="180"/>
      <c r="J258" s="180"/>
      <c r="K258" s="180">
        <v>1.05</v>
      </c>
    </row>
    <row r="259" spans="1:40" ht="60" x14ac:dyDescent="0.25">
      <c r="A259" s="79" t="s">
        <v>279</v>
      </c>
      <c r="B259" s="79" t="s">
        <v>278</v>
      </c>
      <c r="C259" s="116" t="s">
        <v>124</v>
      </c>
      <c r="D259" s="144">
        <v>0.71</v>
      </c>
      <c r="E259" s="85">
        <v>9</v>
      </c>
      <c r="F259" s="145">
        <f t="shared" si="18"/>
        <v>0.64610000000000001</v>
      </c>
      <c r="G259" s="180"/>
      <c r="H259" s="180"/>
      <c r="I259" s="180"/>
      <c r="J259" s="180"/>
      <c r="K259" s="180">
        <v>1.05</v>
      </c>
    </row>
    <row r="260" spans="1:40" ht="15" x14ac:dyDescent="0.25">
      <c r="A260" s="78"/>
      <c r="B260" s="78"/>
      <c r="C260" s="78"/>
      <c r="D260" s="144"/>
      <c r="E260" s="85">
        <v>9</v>
      </c>
      <c r="F260" s="145">
        <f t="shared" si="18"/>
        <v>0</v>
      </c>
      <c r="G260" s="180"/>
      <c r="H260" s="180"/>
      <c r="I260" s="180"/>
      <c r="J260" s="180"/>
      <c r="K260" s="180"/>
    </row>
    <row r="261" spans="1:40" ht="33" x14ac:dyDescent="0.45">
      <c r="A261" s="189" t="s">
        <v>319</v>
      </c>
      <c r="B261" s="190"/>
      <c r="C261" s="190"/>
      <c r="D261" s="190"/>
      <c r="E261" s="258"/>
      <c r="F261" s="180"/>
      <c r="G261" s="180"/>
      <c r="H261" s="180"/>
      <c r="I261" s="180"/>
      <c r="J261" s="180"/>
      <c r="K261" s="180"/>
    </row>
    <row r="262" spans="1:40" ht="15" x14ac:dyDescent="0.2">
      <c r="A262" s="192"/>
      <c r="B262" s="193" t="s">
        <v>125</v>
      </c>
      <c r="C262" s="194"/>
      <c r="D262" s="195"/>
      <c r="E262" s="196"/>
      <c r="F262" s="28"/>
      <c r="G262" s="180"/>
      <c r="H262" s="180"/>
      <c r="I262" s="180"/>
      <c r="J262" s="180"/>
      <c r="K262" s="180"/>
    </row>
    <row r="263" spans="1:40" ht="60" x14ac:dyDescent="0.2">
      <c r="A263" s="95" t="s">
        <v>39</v>
      </c>
      <c r="B263" s="52" t="s">
        <v>2</v>
      </c>
      <c r="C263" s="53" t="s">
        <v>25</v>
      </c>
      <c r="D263" s="55" t="s">
        <v>3</v>
      </c>
      <c r="E263" s="55" t="s">
        <v>38</v>
      </c>
      <c r="F263" s="28"/>
      <c r="G263" s="178"/>
      <c r="H263" s="178"/>
      <c r="I263" s="178"/>
      <c r="J263" s="178"/>
      <c r="K263" s="178" t="s">
        <v>311</v>
      </c>
    </row>
    <row r="264" spans="1:40" ht="15" x14ac:dyDescent="0.2">
      <c r="A264" s="23" t="s">
        <v>10</v>
      </c>
      <c r="B264" s="24" t="s">
        <v>49</v>
      </c>
      <c r="C264" s="130">
        <v>137.36000000000001</v>
      </c>
      <c r="D264" s="27">
        <v>9</v>
      </c>
      <c r="E264" s="132">
        <f>SUM(C264*-9%) +C264</f>
        <v>124.99760000000001</v>
      </c>
      <c r="F264" s="179"/>
      <c r="G264" s="180"/>
      <c r="H264" s="180"/>
      <c r="I264" s="180"/>
      <c r="J264" s="180"/>
      <c r="K264" s="180">
        <v>1.02</v>
      </c>
    </row>
    <row r="265" spans="1:40" ht="15" x14ac:dyDescent="0.2">
      <c r="A265" s="23" t="s">
        <v>4</v>
      </c>
      <c r="B265" s="24" t="s">
        <v>49</v>
      </c>
      <c r="C265" s="130">
        <v>164.83</v>
      </c>
      <c r="D265" s="27">
        <v>9</v>
      </c>
      <c r="E265" s="132">
        <f t="shared" ref="E265:E274" si="19">SUM(C265*-9%) +C265</f>
        <v>149.99530000000001</v>
      </c>
      <c r="F265" s="132"/>
      <c r="G265" s="180"/>
      <c r="H265" s="180"/>
      <c r="I265" s="180"/>
      <c r="J265" s="180"/>
      <c r="K265" s="180">
        <v>1.02</v>
      </c>
    </row>
    <row r="266" spans="1:40" ht="15" x14ac:dyDescent="0.2">
      <c r="A266" s="28" t="s">
        <v>42</v>
      </c>
      <c r="B266" s="24" t="s">
        <v>49</v>
      </c>
      <c r="C266" s="130">
        <v>164.83</v>
      </c>
      <c r="D266" s="27">
        <v>9</v>
      </c>
      <c r="E266" s="132">
        <f t="shared" si="19"/>
        <v>149.99530000000001</v>
      </c>
      <c r="F266" s="28"/>
      <c r="G266" s="180"/>
      <c r="H266" s="180"/>
      <c r="I266" s="180"/>
      <c r="J266" s="180"/>
      <c r="K266" s="180">
        <v>1.02</v>
      </c>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row>
    <row r="267" spans="1:40" s="254" customFormat="1" ht="15" x14ac:dyDescent="0.2">
      <c r="A267" s="28" t="s">
        <v>50</v>
      </c>
      <c r="B267" s="24" t="s">
        <v>49</v>
      </c>
      <c r="C267" s="130">
        <v>93.41</v>
      </c>
      <c r="D267" s="27">
        <v>9</v>
      </c>
      <c r="E267" s="132">
        <f t="shared" si="19"/>
        <v>85.003099999999989</v>
      </c>
      <c r="F267" s="28"/>
      <c r="G267" s="180"/>
      <c r="H267" s="180"/>
      <c r="I267" s="180"/>
      <c r="J267" s="180"/>
      <c r="K267" s="180">
        <v>1.02</v>
      </c>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row>
    <row r="268" spans="1:40" ht="15" x14ac:dyDescent="0.2">
      <c r="A268" s="28" t="s">
        <v>43</v>
      </c>
      <c r="B268" s="24" t="s">
        <v>49</v>
      </c>
      <c r="C268" s="130">
        <v>81.319999999999993</v>
      </c>
      <c r="D268" s="27">
        <v>9</v>
      </c>
      <c r="E268" s="132">
        <f t="shared" si="19"/>
        <v>74.001199999999997</v>
      </c>
      <c r="F268" s="28"/>
      <c r="G268" s="180"/>
      <c r="H268" s="180"/>
      <c r="I268" s="180"/>
      <c r="J268" s="180"/>
      <c r="K268" s="180">
        <v>1.02</v>
      </c>
    </row>
    <row r="269" spans="1:40" ht="15" x14ac:dyDescent="0.2">
      <c r="A269" s="23" t="s">
        <v>40</v>
      </c>
      <c r="B269" s="24" t="s">
        <v>49</v>
      </c>
      <c r="C269" s="130">
        <v>68.13</v>
      </c>
      <c r="D269" s="27">
        <v>9</v>
      </c>
      <c r="E269" s="132">
        <f t="shared" si="19"/>
        <v>61.998299999999993</v>
      </c>
      <c r="F269" s="28"/>
      <c r="G269" s="180"/>
      <c r="H269" s="180"/>
      <c r="I269" s="180"/>
      <c r="J269" s="180"/>
      <c r="K269" s="180">
        <v>1.02</v>
      </c>
    </row>
    <row r="270" spans="1:40" ht="15" x14ac:dyDescent="0.2">
      <c r="A270" s="23" t="s">
        <v>41</v>
      </c>
      <c r="B270" s="24" t="s">
        <v>49</v>
      </c>
      <c r="C270" s="130">
        <v>64.84</v>
      </c>
      <c r="D270" s="27">
        <v>9</v>
      </c>
      <c r="E270" s="132">
        <f t="shared" si="19"/>
        <v>59.004400000000004</v>
      </c>
      <c r="F270" s="28"/>
      <c r="G270" s="180"/>
      <c r="H270" s="180"/>
      <c r="I270" s="180"/>
      <c r="J270" s="180"/>
      <c r="K270" s="180">
        <v>1.02</v>
      </c>
    </row>
    <row r="271" spans="1:40" ht="15" x14ac:dyDescent="0.2">
      <c r="A271" s="28" t="s">
        <v>52</v>
      </c>
      <c r="B271" s="24" t="s">
        <v>51</v>
      </c>
      <c r="C271" s="130">
        <v>109.89</v>
      </c>
      <c r="D271" s="27">
        <v>9</v>
      </c>
      <c r="E271" s="132">
        <f t="shared" si="19"/>
        <v>99.999899999999997</v>
      </c>
      <c r="F271" s="28"/>
      <c r="G271" s="180"/>
      <c r="H271" s="180"/>
      <c r="I271" s="180"/>
      <c r="J271" s="180"/>
      <c r="K271" s="180">
        <v>1.02</v>
      </c>
    </row>
    <row r="272" spans="1:40" ht="15" x14ac:dyDescent="0.2">
      <c r="A272" s="28" t="s">
        <v>43</v>
      </c>
      <c r="B272" s="24" t="s">
        <v>51</v>
      </c>
      <c r="C272" s="130">
        <v>106.59</v>
      </c>
      <c r="D272" s="27">
        <v>9</v>
      </c>
      <c r="E272" s="132">
        <f t="shared" si="19"/>
        <v>96.996900000000011</v>
      </c>
      <c r="F272" s="28"/>
      <c r="G272" s="180"/>
      <c r="H272" s="180"/>
      <c r="I272" s="180"/>
      <c r="J272" s="180"/>
      <c r="K272" s="180">
        <v>1.02</v>
      </c>
    </row>
    <row r="273" spans="1:11" ht="15" x14ac:dyDescent="0.2">
      <c r="A273" s="23" t="s">
        <v>40</v>
      </c>
      <c r="B273" s="24" t="s">
        <v>51</v>
      </c>
      <c r="C273" s="130">
        <v>83.52</v>
      </c>
      <c r="D273" s="27">
        <v>9</v>
      </c>
      <c r="E273" s="132">
        <f t="shared" si="19"/>
        <v>76.003199999999993</v>
      </c>
      <c r="F273" s="28"/>
      <c r="G273" s="180"/>
      <c r="H273" s="180"/>
      <c r="I273" s="180"/>
      <c r="J273" s="180"/>
      <c r="K273" s="180">
        <v>1.02</v>
      </c>
    </row>
    <row r="274" spans="1:11" ht="15" x14ac:dyDescent="0.2">
      <c r="A274" s="23" t="s">
        <v>41</v>
      </c>
      <c r="B274" s="24" t="s">
        <v>51</v>
      </c>
      <c r="C274" s="130">
        <v>79.12</v>
      </c>
      <c r="D274" s="27">
        <v>9</v>
      </c>
      <c r="E274" s="132">
        <f t="shared" si="19"/>
        <v>71.999200000000002</v>
      </c>
      <c r="F274" s="28"/>
      <c r="G274" s="180"/>
      <c r="H274" s="180"/>
      <c r="I274" s="180"/>
      <c r="J274" s="180"/>
      <c r="K274" s="180">
        <v>1.02</v>
      </c>
    </row>
    <row r="275" spans="1:11" ht="15" x14ac:dyDescent="0.2">
      <c r="A275" s="23"/>
      <c r="B275" s="24"/>
      <c r="C275" s="16"/>
      <c r="D275" s="27"/>
      <c r="E275" s="28"/>
      <c r="F275" s="28"/>
      <c r="G275" s="180"/>
      <c r="H275" s="180"/>
      <c r="I275" s="180"/>
      <c r="J275" s="180"/>
      <c r="K275" s="180"/>
    </row>
    <row r="276" spans="1:11" ht="52.15" customHeight="1" x14ac:dyDescent="0.2">
      <c r="A276" s="309" t="s">
        <v>309</v>
      </c>
      <c r="B276" s="309"/>
      <c r="C276" s="309"/>
      <c r="D276" s="309"/>
      <c r="E276" s="309"/>
      <c r="F276" s="28"/>
      <c r="G276" s="180"/>
      <c r="H276" s="180"/>
      <c r="I276" s="180"/>
      <c r="J276" s="180"/>
      <c r="K276" s="180"/>
    </row>
    <row r="277" spans="1:11" ht="60" x14ac:dyDescent="0.2">
      <c r="A277" s="75" t="s">
        <v>1</v>
      </c>
      <c r="B277" s="76" t="s">
        <v>2</v>
      </c>
      <c r="C277" s="77" t="s">
        <v>25</v>
      </c>
      <c r="D277" s="77" t="s">
        <v>3</v>
      </c>
      <c r="E277" s="77" t="s">
        <v>38</v>
      </c>
      <c r="F277" s="102"/>
      <c r="G277" s="180"/>
      <c r="H277" s="180"/>
      <c r="I277" s="180"/>
      <c r="J277" s="180"/>
      <c r="K277" s="180"/>
    </row>
    <row r="278" spans="1:11" ht="25.5" x14ac:dyDescent="0.2">
      <c r="A278" s="95" t="s">
        <v>132</v>
      </c>
      <c r="B278" s="96"/>
      <c r="C278" s="97"/>
      <c r="D278" s="98"/>
      <c r="E278" s="99"/>
      <c r="F278" s="28"/>
      <c r="G278" s="178"/>
      <c r="H278" s="178"/>
      <c r="I278" s="178"/>
      <c r="J278" s="178"/>
      <c r="K278" s="178" t="s">
        <v>311</v>
      </c>
    </row>
    <row r="279" spans="1:11" ht="45" x14ac:dyDescent="0.2">
      <c r="A279" s="23" t="s">
        <v>215</v>
      </c>
      <c r="B279" s="24" t="s">
        <v>53</v>
      </c>
      <c r="C279" s="148">
        <v>2.1062271062250004</v>
      </c>
      <c r="D279" s="147">
        <v>9</v>
      </c>
      <c r="E279" s="149">
        <f>SUM(C279*-9%) +C279</f>
        <v>1.9166666666647503</v>
      </c>
      <c r="F279" s="28"/>
      <c r="G279" s="180"/>
      <c r="H279" s="180"/>
      <c r="I279" s="180"/>
      <c r="J279" s="180"/>
      <c r="K279" s="180">
        <v>1.1528159999999998</v>
      </c>
    </row>
    <row r="280" spans="1:11" ht="60" x14ac:dyDescent="0.25">
      <c r="A280" s="167" t="s">
        <v>216</v>
      </c>
      <c r="B280" s="24" t="s">
        <v>53</v>
      </c>
      <c r="C280" s="148">
        <v>3.3809523809490001</v>
      </c>
      <c r="D280" s="147">
        <v>9</v>
      </c>
      <c r="E280" s="149">
        <f t="shared" ref="E280:E293" si="20">SUM(C280*-9%) +C280</f>
        <v>3.07666666666359</v>
      </c>
      <c r="F280" s="28"/>
      <c r="G280" s="180"/>
      <c r="H280" s="180"/>
      <c r="I280" s="180"/>
      <c r="J280" s="180"/>
      <c r="K280" s="180">
        <v>1.1528159999999998</v>
      </c>
    </row>
    <row r="281" spans="1:11" ht="75" x14ac:dyDescent="0.25">
      <c r="A281" s="167" t="s">
        <v>217</v>
      </c>
      <c r="B281" s="24" t="s">
        <v>53</v>
      </c>
      <c r="C281" s="148">
        <v>3.1746031746000001</v>
      </c>
      <c r="D281" s="147">
        <v>9</v>
      </c>
      <c r="E281" s="149">
        <f t="shared" si="20"/>
        <v>2.888888888886</v>
      </c>
      <c r="F281" s="28"/>
      <c r="G281" s="180"/>
      <c r="H281" s="180"/>
      <c r="I281" s="180"/>
      <c r="J281" s="180"/>
      <c r="K281" s="180">
        <v>1.1528159999999998</v>
      </c>
    </row>
    <row r="282" spans="1:11" ht="45" x14ac:dyDescent="0.25">
      <c r="A282" s="167" t="s">
        <v>218</v>
      </c>
      <c r="B282" s="24" t="s">
        <v>53</v>
      </c>
      <c r="C282" s="148">
        <v>3.991452991449</v>
      </c>
      <c r="D282" s="147">
        <v>9</v>
      </c>
      <c r="E282" s="149">
        <f t="shared" si="20"/>
        <v>3.6322222222185898</v>
      </c>
      <c r="F282" s="28"/>
      <c r="G282" s="180"/>
      <c r="H282" s="180"/>
      <c r="I282" s="180"/>
      <c r="J282" s="180"/>
      <c r="K282" s="180">
        <v>1.1528159999999998</v>
      </c>
    </row>
    <row r="283" spans="1:11" ht="45" x14ac:dyDescent="0.2">
      <c r="A283" s="154" t="s">
        <v>219</v>
      </c>
      <c r="B283" s="24" t="s">
        <v>53</v>
      </c>
      <c r="C283" s="148">
        <v>2.6251526251500001</v>
      </c>
      <c r="D283" s="147">
        <v>9</v>
      </c>
      <c r="E283" s="149">
        <f t="shared" si="20"/>
        <v>2.3888888888865001</v>
      </c>
      <c r="F283" s="28"/>
      <c r="G283" s="180"/>
      <c r="H283" s="180"/>
      <c r="I283" s="180"/>
      <c r="J283" s="180"/>
      <c r="K283" s="180">
        <v>1.58921</v>
      </c>
    </row>
    <row r="284" spans="1:11" ht="60" x14ac:dyDescent="0.2">
      <c r="A284" s="154" t="s">
        <v>220</v>
      </c>
      <c r="B284" s="24" t="s">
        <v>53</v>
      </c>
      <c r="C284" s="148">
        <v>3.5714285714250003</v>
      </c>
      <c r="D284" s="147">
        <v>9</v>
      </c>
      <c r="E284" s="149">
        <f t="shared" si="20"/>
        <v>3.2499999999967502</v>
      </c>
      <c r="F284" s="28"/>
      <c r="G284" s="180"/>
      <c r="H284" s="180"/>
      <c r="I284" s="180"/>
      <c r="J284" s="180"/>
      <c r="K284" s="180">
        <v>1.5944222000000001</v>
      </c>
    </row>
    <row r="285" spans="1:11" ht="60" x14ac:dyDescent="0.2">
      <c r="A285" s="197" t="s">
        <v>221</v>
      </c>
      <c r="B285" s="155" t="s">
        <v>53</v>
      </c>
      <c r="C285" s="148">
        <v>4.2735042735000004</v>
      </c>
      <c r="D285" s="147">
        <v>9</v>
      </c>
      <c r="E285" s="149">
        <f t="shared" si="20"/>
        <v>3.8888888888850004</v>
      </c>
      <c r="F285" s="102"/>
      <c r="G285" s="182"/>
      <c r="H285" s="182"/>
      <c r="I285" s="182"/>
      <c r="J285" s="182"/>
      <c r="K285" s="182">
        <v>1.6074016</v>
      </c>
    </row>
    <row r="286" spans="1:11" ht="52.15" customHeight="1" x14ac:dyDescent="0.2">
      <c r="A286" s="309" t="s">
        <v>309</v>
      </c>
      <c r="B286" s="309"/>
      <c r="C286" s="309"/>
      <c r="D286" s="309"/>
      <c r="E286" s="309"/>
      <c r="F286" s="28"/>
      <c r="G286" s="180"/>
      <c r="H286" s="180"/>
      <c r="I286" s="180"/>
      <c r="J286" s="180"/>
      <c r="K286" s="180"/>
    </row>
    <row r="287" spans="1:11" ht="60" x14ac:dyDescent="0.2">
      <c r="A287" s="75" t="s">
        <v>1</v>
      </c>
      <c r="B287" s="76" t="s">
        <v>2</v>
      </c>
      <c r="C287" s="77" t="s">
        <v>25</v>
      </c>
      <c r="D287" s="77" t="s">
        <v>3</v>
      </c>
      <c r="E287" s="77" t="s">
        <v>38</v>
      </c>
      <c r="F287" s="102"/>
      <c r="G287" s="180"/>
      <c r="H287" s="180"/>
      <c r="I287" s="180"/>
      <c r="J287" s="180"/>
      <c r="K287" s="180"/>
    </row>
    <row r="288" spans="1:11" ht="25.5" x14ac:dyDescent="0.2">
      <c r="A288" s="257" t="s">
        <v>132</v>
      </c>
      <c r="B288" s="96"/>
      <c r="C288" s="97"/>
      <c r="D288" s="98"/>
      <c r="E288" s="99"/>
      <c r="F288" s="28"/>
      <c r="G288" s="178"/>
      <c r="H288" s="178"/>
      <c r="I288" s="178"/>
      <c r="J288" s="178"/>
      <c r="K288" s="178" t="s">
        <v>311</v>
      </c>
    </row>
    <row r="289" spans="1:11" ht="60" x14ac:dyDescent="0.2">
      <c r="A289" s="154" t="s">
        <v>222</v>
      </c>
      <c r="B289" s="155" t="s">
        <v>53</v>
      </c>
      <c r="C289" s="148">
        <v>7.35</v>
      </c>
      <c r="D289" s="147">
        <v>9</v>
      </c>
      <c r="E289" s="149">
        <f t="shared" si="20"/>
        <v>6.6884999999999994</v>
      </c>
      <c r="F289" s="102"/>
      <c r="G289" s="182"/>
      <c r="H289" s="182"/>
      <c r="I289" s="182"/>
      <c r="J289" s="182"/>
      <c r="K289" s="182">
        <v>1.02</v>
      </c>
    </row>
    <row r="290" spans="1:11" ht="75" x14ac:dyDescent="0.2">
      <c r="A290" s="197" t="s">
        <v>223</v>
      </c>
      <c r="B290" s="24" t="s">
        <v>53</v>
      </c>
      <c r="C290" s="148">
        <v>6.514041514035001</v>
      </c>
      <c r="D290" s="147">
        <v>9</v>
      </c>
      <c r="E290" s="149">
        <f t="shared" si="20"/>
        <v>5.9277777777718512</v>
      </c>
      <c r="F290" s="28"/>
      <c r="G290" s="180"/>
      <c r="H290" s="180"/>
      <c r="I290" s="180"/>
      <c r="J290" s="180"/>
      <c r="K290" s="180">
        <v>1.4411221999999999</v>
      </c>
    </row>
    <row r="291" spans="1:11" ht="75" x14ac:dyDescent="0.2">
      <c r="A291" s="154" t="s">
        <v>235</v>
      </c>
      <c r="B291" s="24" t="s">
        <v>53</v>
      </c>
      <c r="C291" s="148">
        <v>7.8754578754500013</v>
      </c>
      <c r="D291" s="147">
        <v>9</v>
      </c>
      <c r="E291" s="149">
        <f t="shared" si="20"/>
        <v>7.1666666666595011</v>
      </c>
      <c r="F291" s="28"/>
      <c r="G291" s="180"/>
      <c r="H291" s="180"/>
      <c r="I291" s="180"/>
      <c r="J291" s="180"/>
      <c r="K291" s="180">
        <v>1.4066808</v>
      </c>
    </row>
    <row r="292" spans="1:11" ht="60" x14ac:dyDescent="0.2">
      <c r="A292" s="197" t="s">
        <v>224</v>
      </c>
      <c r="B292" s="24" t="s">
        <v>53</v>
      </c>
      <c r="C292" s="148">
        <v>7.1672771672700009</v>
      </c>
      <c r="D292" s="147">
        <v>9</v>
      </c>
      <c r="E292" s="149">
        <f t="shared" si="20"/>
        <v>6.5222222222157011</v>
      </c>
      <c r="F292" s="28"/>
      <c r="G292" s="180"/>
      <c r="H292" s="180"/>
      <c r="I292" s="180"/>
      <c r="J292" s="180"/>
      <c r="K292" s="180">
        <v>1.4505246000000001</v>
      </c>
    </row>
    <row r="293" spans="1:11" ht="49.15" customHeight="1" x14ac:dyDescent="0.2">
      <c r="A293" s="253" t="s">
        <v>333</v>
      </c>
      <c r="B293" s="24" t="s">
        <v>53</v>
      </c>
      <c r="C293" s="148">
        <v>9.0964590964500012</v>
      </c>
      <c r="D293" s="147">
        <v>9</v>
      </c>
      <c r="E293" s="149">
        <f t="shared" si="20"/>
        <v>8.2777777777695007</v>
      </c>
      <c r="F293" s="28"/>
      <c r="G293" s="180"/>
      <c r="H293" s="180"/>
      <c r="I293" s="180"/>
      <c r="J293" s="180"/>
      <c r="K293" s="180">
        <v>1.2693240000000001</v>
      </c>
    </row>
    <row r="294" spans="1:11" ht="45" x14ac:dyDescent="0.2">
      <c r="A294" s="154" t="s">
        <v>146</v>
      </c>
      <c r="B294" s="24" t="s">
        <v>53</v>
      </c>
      <c r="C294" s="101"/>
      <c r="D294" s="27"/>
      <c r="E294" s="102" t="s">
        <v>196</v>
      </c>
      <c r="F294" s="28"/>
      <c r="G294" s="180"/>
      <c r="H294" s="180"/>
      <c r="I294" s="180"/>
      <c r="J294" s="180"/>
      <c r="K294" s="180"/>
    </row>
    <row r="295" spans="1:11" ht="25.5" x14ac:dyDescent="0.2">
      <c r="A295" s="95" t="s">
        <v>133</v>
      </c>
      <c r="B295" s="96"/>
      <c r="C295" s="97"/>
      <c r="D295" s="98"/>
      <c r="E295" s="99"/>
      <c r="F295" s="28"/>
      <c r="G295" s="178"/>
      <c r="H295" s="178"/>
      <c r="I295" s="178"/>
      <c r="J295" s="178"/>
      <c r="K295" s="178" t="s">
        <v>311</v>
      </c>
    </row>
    <row r="296" spans="1:11" ht="45" x14ac:dyDescent="0.2">
      <c r="A296" s="23" t="s">
        <v>215</v>
      </c>
      <c r="B296" s="24" t="s">
        <v>53</v>
      </c>
      <c r="C296" s="148">
        <v>2.1062271062250004</v>
      </c>
      <c r="D296" s="147">
        <v>9</v>
      </c>
      <c r="E296" s="149">
        <f>SUM(C296*-9%) +C296</f>
        <v>1.9166666666647503</v>
      </c>
      <c r="F296" s="28"/>
      <c r="G296" s="180"/>
      <c r="H296" s="180"/>
      <c r="I296" s="180"/>
      <c r="J296" s="180"/>
      <c r="K296" s="180">
        <v>1.1528159999999998</v>
      </c>
    </row>
    <row r="297" spans="1:11" ht="60" x14ac:dyDescent="0.25">
      <c r="A297" s="167" t="s">
        <v>216</v>
      </c>
      <c r="B297" s="24" t="s">
        <v>53</v>
      </c>
      <c r="C297" s="148">
        <v>3.3809523809490001</v>
      </c>
      <c r="D297" s="147">
        <v>9</v>
      </c>
      <c r="E297" s="149">
        <f t="shared" ref="E297:E308" si="21">SUM(C297*-9%) +C297</f>
        <v>3.07666666666359</v>
      </c>
      <c r="F297" s="28"/>
      <c r="G297" s="180"/>
      <c r="H297" s="180"/>
      <c r="I297" s="180"/>
      <c r="J297" s="180"/>
      <c r="K297" s="180">
        <v>1.1528159999999998</v>
      </c>
    </row>
    <row r="298" spans="1:11" ht="75" x14ac:dyDescent="0.25">
      <c r="A298" s="167" t="s">
        <v>217</v>
      </c>
      <c r="B298" s="24" t="s">
        <v>53</v>
      </c>
      <c r="C298" s="148">
        <v>3.1746031746000001</v>
      </c>
      <c r="D298" s="147">
        <v>9</v>
      </c>
      <c r="E298" s="149">
        <f t="shared" si="21"/>
        <v>2.888888888886</v>
      </c>
      <c r="F298" s="28"/>
      <c r="G298" s="180"/>
      <c r="H298" s="180"/>
      <c r="I298" s="180"/>
      <c r="J298" s="180"/>
      <c r="K298" s="180">
        <v>1.1528159999999998</v>
      </c>
    </row>
    <row r="299" spans="1:11" ht="45" x14ac:dyDescent="0.25">
      <c r="A299" s="167" t="s">
        <v>218</v>
      </c>
      <c r="B299" s="24" t="s">
        <v>53</v>
      </c>
      <c r="C299" s="148">
        <v>3.991452991449</v>
      </c>
      <c r="D299" s="147">
        <v>9</v>
      </c>
      <c r="E299" s="149">
        <f t="shared" si="21"/>
        <v>3.6322222222185898</v>
      </c>
      <c r="F299" s="28"/>
      <c r="G299" s="180"/>
      <c r="H299" s="180"/>
      <c r="I299" s="180"/>
      <c r="J299" s="180"/>
      <c r="K299" s="180">
        <v>1.1528159999999998</v>
      </c>
    </row>
    <row r="300" spans="1:11" ht="45" x14ac:dyDescent="0.2">
      <c r="A300" s="154" t="s">
        <v>219</v>
      </c>
      <c r="B300" s="24" t="s">
        <v>53</v>
      </c>
      <c r="C300" s="148">
        <v>2.6251526251500001</v>
      </c>
      <c r="D300" s="147">
        <v>9</v>
      </c>
      <c r="E300" s="149">
        <f t="shared" si="21"/>
        <v>2.3888888888865001</v>
      </c>
      <c r="F300" s="28"/>
      <c r="G300" s="180"/>
      <c r="H300" s="180"/>
      <c r="I300" s="180"/>
      <c r="J300" s="180"/>
      <c r="K300" s="180">
        <v>1.58921</v>
      </c>
    </row>
    <row r="301" spans="1:11" ht="60" x14ac:dyDescent="0.2">
      <c r="A301" s="154" t="s">
        <v>220</v>
      </c>
      <c r="B301" s="24" t="s">
        <v>53</v>
      </c>
      <c r="C301" s="148">
        <v>3.5714285714250003</v>
      </c>
      <c r="D301" s="147">
        <v>9</v>
      </c>
      <c r="E301" s="149">
        <f t="shared" si="21"/>
        <v>3.2499999999967502</v>
      </c>
      <c r="F301" s="28"/>
      <c r="G301" s="180"/>
      <c r="H301" s="180"/>
      <c r="I301" s="180"/>
      <c r="J301" s="180"/>
      <c r="K301" s="180">
        <v>1.5944222000000001</v>
      </c>
    </row>
    <row r="302" spans="1:11" ht="60" x14ac:dyDescent="0.2">
      <c r="A302" s="197" t="s">
        <v>221</v>
      </c>
      <c r="B302" s="24" t="s">
        <v>53</v>
      </c>
      <c r="C302" s="148">
        <v>4.2735042735000004</v>
      </c>
      <c r="D302" s="147">
        <v>9</v>
      </c>
      <c r="E302" s="149">
        <f t="shared" si="21"/>
        <v>3.8888888888850004</v>
      </c>
      <c r="F302" s="28"/>
      <c r="G302" s="180"/>
      <c r="H302" s="180"/>
      <c r="I302" s="180"/>
      <c r="J302" s="180"/>
      <c r="K302" s="180">
        <v>1.6074016</v>
      </c>
    </row>
    <row r="303" spans="1:11" ht="60" x14ac:dyDescent="0.2">
      <c r="A303" s="154" t="s">
        <v>222</v>
      </c>
      <c r="B303" s="155" t="s">
        <v>53</v>
      </c>
      <c r="C303" s="148">
        <v>6.3797313797250004</v>
      </c>
      <c r="D303" s="147">
        <v>9</v>
      </c>
      <c r="E303" s="149">
        <f t="shared" si="21"/>
        <v>5.8055555555497502</v>
      </c>
      <c r="F303" s="102"/>
      <c r="G303" s="180"/>
      <c r="H303" s="180"/>
      <c r="I303" s="180"/>
      <c r="J303" s="180"/>
      <c r="K303" s="180">
        <v>1.4727020000000002</v>
      </c>
    </row>
    <row r="304" spans="1:11" ht="75" x14ac:dyDescent="0.2">
      <c r="A304" s="197" t="s">
        <v>223</v>
      </c>
      <c r="B304" s="155" t="s">
        <v>53</v>
      </c>
      <c r="C304" s="148">
        <v>6.514041514035001</v>
      </c>
      <c r="D304" s="147">
        <v>9</v>
      </c>
      <c r="E304" s="149">
        <f t="shared" si="21"/>
        <v>5.9277777777718512</v>
      </c>
      <c r="F304" s="102"/>
      <c r="G304" s="180"/>
      <c r="H304" s="180"/>
      <c r="I304" s="180"/>
      <c r="J304" s="180"/>
      <c r="K304" s="180">
        <v>1.4411221999999999</v>
      </c>
    </row>
    <row r="305" spans="1:11" ht="25.5" x14ac:dyDescent="0.2">
      <c r="A305" s="257" t="s">
        <v>133</v>
      </c>
      <c r="B305" s="96"/>
      <c r="C305" s="97"/>
      <c r="D305" s="98"/>
      <c r="E305" s="99"/>
      <c r="F305" s="28"/>
      <c r="G305" s="178"/>
      <c r="H305" s="178"/>
      <c r="I305" s="178"/>
      <c r="J305" s="178"/>
      <c r="K305" s="178" t="s">
        <v>311</v>
      </c>
    </row>
    <row r="306" spans="1:11" ht="75" x14ac:dyDescent="0.2">
      <c r="A306" s="154" t="s">
        <v>235</v>
      </c>
      <c r="B306" s="155" t="s">
        <v>53</v>
      </c>
      <c r="C306" s="148">
        <v>7.8754578754500013</v>
      </c>
      <c r="D306" s="147">
        <v>9</v>
      </c>
      <c r="E306" s="149">
        <f t="shared" si="21"/>
        <v>7.1666666666595011</v>
      </c>
      <c r="F306" s="102"/>
      <c r="G306" s="180"/>
      <c r="H306" s="180"/>
      <c r="I306" s="180"/>
      <c r="J306" s="180"/>
      <c r="K306" s="180">
        <v>1.4066808</v>
      </c>
    </row>
    <row r="307" spans="1:11" ht="60" x14ac:dyDescent="0.2">
      <c r="A307" s="197" t="s">
        <v>224</v>
      </c>
      <c r="B307" s="155" t="s">
        <v>53</v>
      </c>
      <c r="C307" s="148">
        <v>7.1672771672700009</v>
      </c>
      <c r="D307" s="147">
        <v>9</v>
      </c>
      <c r="E307" s="149">
        <f t="shared" si="21"/>
        <v>6.5222222222157011</v>
      </c>
      <c r="F307" s="102"/>
      <c r="G307" s="180"/>
      <c r="H307" s="180"/>
      <c r="I307" s="180"/>
      <c r="J307" s="180"/>
      <c r="K307" s="180">
        <v>1.4505246000000001</v>
      </c>
    </row>
    <row r="308" spans="1:11" ht="75" x14ac:dyDescent="0.2">
      <c r="A308" s="253" t="s">
        <v>333</v>
      </c>
      <c r="B308" s="155" t="s">
        <v>53</v>
      </c>
      <c r="C308" s="148">
        <v>9.0964590964500012</v>
      </c>
      <c r="D308" s="147">
        <v>9</v>
      </c>
      <c r="E308" s="149">
        <f t="shared" si="21"/>
        <v>8.2777777777695007</v>
      </c>
      <c r="F308" s="102"/>
      <c r="G308" s="180"/>
      <c r="H308" s="180"/>
      <c r="I308" s="180"/>
      <c r="J308" s="180"/>
      <c r="K308" s="180">
        <v>1.2693240000000001</v>
      </c>
    </row>
    <row r="309" spans="1:11" ht="45" x14ac:dyDescent="0.2">
      <c r="A309" s="154" t="s">
        <v>146</v>
      </c>
      <c r="B309" s="155" t="s">
        <v>53</v>
      </c>
      <c r="C309" s="101"/>
      <c r="D309" s="27"/>
      <c r="E309" s="102" t="s">
        <v>196</v>
      </c>
      <c r="F309" s="102"/>
      <c r="G309" s="180"/>
      <c r="H309" s="180"/>
      <c r="I309" s="180"/>
      <c r="J309" s="180"/>
      <c r="K309" s="180"/>
    </row>
    <row r="310" spans="1:11" ht="25.5" x14ac:dyDescent="0.2">
      <c r="A310" s="310" t="s">
        <v>312</v>
      </c>
      <c r="B310" s="310"/>
      <c r="C310" s="310"/>
      <c r="D310" s="310"/>
      <c r="E310" s="310"/>
      <c r="F310" s="310"/>
      <c r="G310" s="178"/>
      <c r="H310" s="178"/>
      <c r="I310" s="178"/>
      <c r="J310" s="178"/>
      <c r="K310" s="178" t="s">
        <v>311</v>
      </c>
    </row>
    <row r="311" spans="1:11" ht="30" x14ac:dyDescent="0.2">
      <c r="A311" s="23" t="s">
        <v>147</v>
      </c>
      <c r="B311" s="24" t="s">
        <v>53</v>
      </c>
      <c r="C311" s="159">
        <v>1.39</v>
      </c>
      <c r="D311" s="27">
        <v>9</v>
      </c>
      <c r="E311" s="160">
        <f>SUM(C311*-0.09) +C311</f>
        <v>1.2648999999999999</v>
      </c>
      <c r="F311" s="28"/>
      <c r="G311" s="180"/>
      <c r="H311" s="180"/>
      <c r="I311" s="180"/>
      <c r="J311" s="180"/>
      <c r="K311" s="180">
        <v>1.02</v>
      </c>
    </row>
    <row r="312" spans="1:11" ht="45" x14ac:dyDescent="0.2">
      <c r="A312" s="23" t="s">
        <v>148</v>
      </c>
      <c r="B312" s="24" t="s">
        <v>53</v>
      </c>
      <c r="C312" s="159">
        <v>1.27</v>
      </c>
      <c r="D312" s="27">
        <v>9</v>
      </c>
      <c r="E312" s="160">
        <f t="shared" ref="E312:E313" si="22">SUM(C312*-0.09) +C312</f>
        <v>1.1556999999999999</v>
      </c>
      <c r="F312" s="28"/>
      <c r="G312" s="180"/>
      <c r="H312" s="180"/>
      <c r="I312" s="180"/>
      <c r="J312" s="180"/>
      <c r="K312" s="180">
        <v>1.02</v>
      </c>
    </row>
    <row r="313" spans="1:11" ht="30" x14ac:dyDescent="0.2">
      <c r="A313" s="23" t="s">
        <v>149</v>
      </c>
      <c r="B313" s="24" t="s">
        <v>53</v>
      </c>
      <c r="C313" s="159">
        <v>1.63</v>
      </c>
      <c r="D313" s="27">
        <v>9</v>
      </c>
      <c r="E313" s="160">
        <f t="shared" si="22"/>
        <v>1.4832999999999998</v>
      </c>
      <c r="F313" s="28"/>
      <c r="G313" s="180"/>
      <c r="H313" s="180"/>
      <c r="I313" s="180"/>
      <c r="J313" s="180"/>
      <c r="K313" s="180">
        <v>1.02</v>
      </c>
    </row>
    <row r="314" spans="1:11" ht="15" x14ac:dyDescent="0.2">
      <c r="A314" s="23"/>
      <c r="B314" s="24"/>
      <c r="C314" s="130"/>
      <c r="D314" s="27"/>
      <c r="E314" s="159"/>
      <c r="F314" s="28"/>
      <c r="G314" s="180"/>
      <c r="H314" s="180"/>
      <c r="I314" s="180"/>
      <c r="J314" s="180"/>
      <c r="K314" s="180"/>
    </row>
    <row r="315" spans="1:11" ht="15" x14ac:dyDescent="0.2">
      <c r="A315" s="198" t="s">
        <v>181</v>
      </c>
      <c r="B315" s="198"/>
      <c r="C315" s="98"/>
      <c r="D315" s="99"/>
      <c r="E315" s="99"/>
      <c r="F315" s="28"/>
      <c r="G315" s="180"/>
      <c r="H315" s="180"/>
      <c r="I315" s="180"/>
      <c r="J315" s="180"/>
      <c r="K315" s="180"/>
    </row>
    <row r="316" spans="1:11" ht="60" x14ac:dyDescent="0.2">
      <c r="A316" s="75" t="s">
        <v>1</v>
      </c>
      <c r="B316" s="76" t="s">
        <v>2</v>
      </c>
      <c r="C316" s="77" t="s">
        <v>25</v>
      </c>
      <c r="D316" s="77" t="s">
        <v>3</v>
      </c>
      <c r="E316" s="77" t="s">
        <v>38</v>
      </c>
      <c r="F316" s="28"/>
      <c r="G316" s="178"/>
      <c r="H316" s="178"/>
      <c r="I316" s="178"/>
      <c r="J316" s="178"/>
      <c r="K316" s="178" t="s">
        <v>311</v>
      </c>
    </row>
    <row r="317" spans="1:11" ht="45" x14ac:dyDescent="0.2">
      <c r="A317" s="23" t="s">
        <v>150</v>
      </c>
      <c r="B317" s="24" t="s">
        <v>53</v>
      </c>
      <c r="C317" s="130">
        <v>7.8302808302730016</v>
      </c>
      <c r="D317" s="27">
        <v>9</v>
      </c>
      <c r="E317" s="132">
        <f>SUM(C317*-0.09)+C317</f>
        <v>7.1255555555484316</v>
      </c>
      <c r="F317" s="28"/>
      <c r="G317" s="222"/>
      <c r="H317" s="222"/>
      <c r="I317" s="222"/>
      <c r="J317" s="222"/>
      <c r="K317" s="222">
        <v>1.02</v>
      </c>
    </row>
    <row r="318" spans="1:11" ht="51.75" customHeight="1" x14ac:dyDescent="0.2">
      <c r="A318" s="23" t="s">
        <v>151</v>
      </c>
      <c r="B318" s="24" t="s">
        <v>53</v>
      </c>
      <c r="C318" s="130">
        <v>7.8302808302730016</v>
      </c>
      <c r="D318" s="27">
        <v>9</v>
      </c>
      <c r="E318" s="132">
        <f t="shared" ref="E318:E327" si="23">SUM(C318*-0.09)+C318</f>
        <v>7.1255555555484316</v>
      </c>
      <c r="F318" s="28"/>
      <c r="G318" s="222"/>
      <c r="H318" s="222"/>
      <c r="I318" s="222"/>
      <c r="J318" s="222"/>
      <c r="K318" s="222">
        <v>1.02</v>
      </c>
    </row>
    <row r="319" spans="1:11" ht="15" x14ac:dyDescent="0.2">
      <c r="A319" s="198" t="s">
        <v>181</v>
      </c>
      <c r="B319" s="198"/>
      <c r="C319" s="98"/>
      <c r="D319" s="99"/>
      <c r="E319" s="99"/>
      <c r="F319" s="28"/>
      <c r="G319" s="180"/>
      <c r="H319" s="180"/>
      <c r="I319" s="180"/>
      <c r="J319" s="180"/>
      <c r="K319" s="180"/>
    </row>
    <row r="320" spans="1:11" ht="60" x14ac:dyDescent="0.2">
      <c r="A320" s="75" t="s">
        <v>1</v>
      </c>
      <c r="B320" s="76" t="s">
        <v>2</v>
      </c>
      <c r="C320" s="77" t="s">
        <v>25</v>
      </c>
      <c r="D320" s="77" t="s">
        <v>3</v>
      </c>
      <c r="E320" s="77" t="s">
        <v>38</v>
      </c>
      <c r="F320" s="28"/>
      <c r="G320" s="178"/>
      <c r="H320" s="178"/>
      <c r="I320" s="178"/>
      <c r="J320" s="178"/>
      <c r="K320" s="178" t="s">
        <v>311</v>
      </c>
    </row>
    <row r="321" spans="1:11" ht="45" x14ac:dyDescent="0.2">
      <c r="A321" s="23" t="s">
        <v>152</v>
      </c>
      <c r="B321" s="24" t="s">
        <v>53</v>
      </c>
      <c r="C321" s="130">
        <v>13.296703296690003</v>
      </c>
      <c r="D321" s="27">
        <v>9</v>
      </c>
      <c r="E321" s="132">
        <f t="shared" si="23"/>
        <v>12.099999999987903</v>
      </c>
      <c r="F321" s="28"/>
      <c r="G321" s="222"/>
      <c r="H321" s="222"/>
      <c r="I321" s="222"/>
      <c r="J321" s="222"/>
      <c r="K321" s="222">
        <v>1.02</v>
      </c>
    </row>
    <row r="322" spans="1:11" ht="45" x14ac:dyDescent="0.2">
      <c r="A322" s="23" t="s">
        <v>153</v>
      </c>
      <c r="B322" s="155" t="s">
        <v>53</v>
      </c>
      <c r="C322" s="158">
        <v>13.296703296690003</v>
      </c>
      <c r="D322" s="27">
        <v>9</v>
      </c>
      <c r="E322" s="181">
        <f t="shared" si="23"/>
        <v>12.099999999987903</v>
      </c>
      <c r="F322" s="102"/>
      <c r="G322" s="222"/>
      <c r="H322" s="222"/>
      <c r="I322" s="222"/>
      <c r="J322" s="222"/>
      <c r="K322" s="222">
        <v>1.02</v>
      </c>
    </row>
    <row r="323" spans="1:11" ht="45" x14ac:dyDescent="0.2">
      <c r="A323" s="154" t="s">
        <v>154</v>
      </c>
      <c r="B323" s="155" t="s">
        <v>53</v>
      </c>
      <c r="C323" s="158">
        <v>11.5</v>
      </c>
      <c r="D323" s="27">
        <v>9</v>
      </c>
      <c r="E323" s="181">
        <f t="shared" si="23"/>
        <v>10.465</v>
      </c>
      <c r="F323" s="102"/>
      <c r="G323" s="222"/>
      <c r="H323" s="222"/>
      <c r="I323" s="222"/>
      <c r="J323" s="222"/>
      <c r="K323" s="222">
        <v>1.02</v>
      </c>
    </row>
    <row r="324" spans="1:11" ht="45" x14ac:dyDescent="0.2">
      <c r="A324" s="154" t="s">
        <v>155</v>
      </c>
      <c r="B324" s="155" t="s">
        <v>53</v>
      </c>
      <c r="C324" s="158">
        <v>153.66</v>
      </c>
      <c r="D324" s="27">
        <v>9</v>
      </c>
      <c r="E324" s="181">
        <f t="shared" si="23"/>
        <v>139.8306</v>
      </c>
      <c r="F324" s="102"/>
      <c r="G324" s="222"/>
      <c r="H324" s="222"/>
      <c r="I324" s="222"/>
      <c r="J324" s="222"/>
      <c r="K324" s="222">
        <v>1.02</v>
      </c>
    </row>
    <row r="325" spans="1:11" ht="60" x14ac:dyDescent="0.2">
      <c r="A325" s="154" t="s">
        <v>156</v>
      </c>
      <c r="B325" s="155" t="s">
        <v>53</v>
      </c>
      <c r="C325" s="158">
        <v>153.66</v>
      </c>
      <c r="D325" s="27">
        <v>9</v>
      </c>
      <c r="E325" s="181">
        <f t="shared" si="23"/>
        <v>139.8306</v>
      </c>
      <c r="F325" s="102"/>
      <c r="G325" s="222"/>
      <c r="H325" s="222"/>
      <c r="I325" s="222"/>
      <c r="J325" s="222"/>
      <c r="K325" s="222">
        <v>1.02</v>
      </c>
    </row>
    <row r="326" spans="1:11" ht="75" x14ac:dyDescent="0.2">
      <c r="A326" s="23" t="s">
        <v>131</v>
      </c>
      <c r="B326" s="24" t="s">
        <v>53</v>
      </c>
      <c r="C326" s="130">
        <v>0.36</v>
      </c>
      <c r="D326" s="27">
        <v>9</v>
      </c>
      <c r="E326" s="132">
        <f t="shared" si="23"/>
        <v>0.3276</v>
      </c>
      <c r="F326" s="28"/>
      <c r="G326" s="222"/>
      <c r="H326" s="222"/>
      <c r="I326" s="222"/>
      <c r="J326" s="222"/>
      <c r="K326" s="222">
        <v>1.02</v>
      </c>
    </row>
    <row r="327" spans="1:11" ht="60" x14ac:dyDescent="0.2">
      <c r="A327" s="23" t="s">
        <v>157</v>
      </c>
      <c r="B327" s="24" t="s">
        <v>53</v>
      </c>
      <c r="C327" s="130">
        <v>12.09</v>
      </c>
      <c r="D327" s="27">
        <v>9</v>
      </c>
      <c r="E327" s="132">
        <f t="shared" si="23"/>
        <v>11.001899999999999</v>
      </c>
      <c r="F327" s="28"/>
      <c r="G327" s="222"/>
      <c r="H327" s="222"/>
      <c r="I327" s="222"/>
      <c r="J327" s="222"/>
      <c r="K327" s="222">
        <v>1.02</v>
      </c>
    </row>
    <row r="328" spans="1:11" ht="105" x14ac:dyDescent="0.2">
      <c r="A328" s="154" t="s">
        <v>332</v>
      </c>
      <c r="B328" s="155" t="s">
        <v>264</v>
      </c>
      <c r="C328" s="158"/>
      <c r="D328" s="27"/>
      <c r="E328" s="181" t="s">
        <v>243</v>
      </c>
      <c r="F328" s="102"/>
      <c r="G328" s="222"/>
      <c r="H328" s="222"/>
      <c r="I328" s="222"/>
      <c r="J328" s="222"/>
      <c r="K328" s="222">
        <v>1.02</v>
      </c>
    </row>
    <row r="329" spans="1:11" ht="15" x14ac:dyDescent="0.2">
      <c r="A329" s="23"/>
      <c r="B329" s="24"/>
      <c r="C329" s="130"/>
      <c r="D329" s="27"/>
      <c r="E329" s="132">
        <f t="shared" ref="E329" si="24">SUM(C329*-0.09)+C329</f>
        <v>0</v>
      </c>
      <c r="F329" s="28"/>
      <c r="G329" s="180"/>
      <c r="H329" s="180"/>
      <c r="I329" s="180"/>
      <c r="J329" s="180"/>
      <c r="K329" s="180"/>
    </row>
    <row r="330" spans="1:11" ht="15" x14ac:dyDescent="0.2">
      <c r="A330" s="199" t="s">
        <v>182</v>
      </c>
      <c r="B330" s="200"/>
      <c r="C330" s="194"/>
      <c r="D330" s="195"/>
      <c r="E330" s="196"/>
      <c r="F330" s="28"/>
      <c r="G330" s="180"/>
      <c r="H330" s="180"/>
      <c r="I330" s="180"/>
      <c r="J330" s="180"/>
      <c r="K330" s="180"/>
    </row>
    <row r="331" spans="1:11" ht="60" x14ac:dyDescent="0.2">
      <c r="A331" s="75" t="s">
        <v>1</v>
      </c>
      <c r="B331" s="76" t="s">
        <v>2</v>
      </c>
      <c r="C331" s="77" t="s">
        <v>25</v>
      </c>
      <c r="D331" s="77" t="s">
        <v>3</v>
      </c>
      <c r="E331" s="77" t="s">
        <v>38</v>
      </c>
      <c r="F331" s="28"/>
      <c r="G331" s="201"/>
      <c r="H331" s="201"/>
      <c r="I331" s="201"/>
      <c r="J331" s="201"/>
      <c r="K331" s="201"/>
    </row>
    <row r="332" spans="1:11" ht="15" x14ac:dyDescent="0.2">
      <c r="A332" s="105" t="s">
        <v>59</v>
      </c>
      <c r="B332" s="24"/>
      <c r="C332" s="16"/>
      <c r="D332" s="27"/>
      <c r="E332" s="28"/>
      <c r="F332" s="28"/>
      <c r="G332" s="180"/>
      <c r="H332" s="180"/>
      <c r="I332" s="180"/>
      <c r="J332" s="180"/>
      <c r="K332" s="180"/>
    </row>
    <row r="333" spans="1:11" ht="30" x14ac:dyDescent="0.2">
      <c r="A333" s="23" t="s">
        <v>54</v>
      </c>
      <c r="B333" s="24" t="s">
        <v>57</v>
      </c>
      <c r="C333" s="16"/>
      <c r="D333" s="27"/>
      <c r="E333" s="28" t="s">
        <v>308</v>
      </c>
      <c r="F333" s="28"/>
      <c r="G333" s="180"/>
      <c r="H333" s="180"/>
      <c r="I333" s="180"/>
      <c r="J333" s="180"/>
      <c r="K333" s="180"/>
    </row>
    <row r="334" spans="1:11" ht="30" x14ac:dyDescent="0.2">
      <c r="A334" s="23" t="s">
        <v>56</v>
      </c>
      <c r="B334" s="24" t="s">
        <v>65</v>
      </c>
      <c r="C334" s="16"/>
      <c r="D334" s="27"/>
      <c r="E334" s="28" t="s">
        <v>308</v>
      </c>
      <c r="F334" s="28"/>
      <c r="G334" s="180"/>
      <c r="H334" s="180"/>
      <c r="I334" s="180"/>
      <c r="J334" s="180"/>
      <c r="K334" s="180"/>
    </row>
    <row r="335" spans="1:11" ht="30" x14ac:dyDescent="0.2">
      <c r="A335" s="23" t="s">
        <v>77</v>
      </c>
      <c r="B335" s="24" t="s">
        <v>66</v>
      </c>
      <c r="C335" s="16"/>
      <c r="D335" s="27"/>
      <c r="E335" s="28" t="s">
        <v>308</v>
      </c>
      <c r="F335" s="28"/>
      <c r="G335" s="180"/>
      <c r="H335" s="180"/>
      <c r="I335" s="180"/>
      <c r="J335" s="180"/>
      <c r="K335" s="180"/>
    </row>
    <row r="336" spans="1:11" ht="30" x14ac:dyDescent="0.2">
      <c r="A336" s="23" t="s">
        <v>78</v>
      </c>
      <c r="B336" s="24" t="s">
        <v>67</v>
      </c>
      <c r="C336" s="16"/>
      <c r="D336" s="27"/>
      <c r="E336" s="28" t="s">
        <v>308</v>
      </c>
      <c r="F336" s="28"/>
      <c r="G336" s="180"/>
      <c r="H336" s="180"/>
      <c r="I336" s="180"/>
      <c r="J336" s="180"/>
      <c r="K336" s="180"/>
    </row>
    <row r="337" spans="1:11" ht="30" x14ac:dyDescent="0.2">
      <c r="A337" s="23" t="s">
        <v>68</v>
      </c>
      <c r="B337" s="24" t="s">
        <v>58</v>
      </c>
      <c r="C337" s="16"/>
      <c r="D337" s="27"/>
      <c r="E337" s="28" t="s">
        <v>308</v>
      </c>
      <c r="F337" s="28"/>
      <c r="G337" s="180"/>
      <c r="H337" s="180"/>
      <c r="I337" s="180"/>
      <c r="J337" s="180"/>
      <c r="K337" s="180"/>
    </row>
    <row r="338" spans="1:11" ht="30" x14ac:dyDescent="0.2">
      <c r="A338" s="23" t="s">
        <v>69</v>
      </c>
      <c r="B338" s="24" t="s">
        <v>70</v>
      </c>
      <c r="C338" s="16"/>
      <c r="D338" s="27"/>
      <c r="E338" s="28" t="s">
        <v>308</v>
      </c>
      <c r="F338" s="28"/>
      <c r="G338" s="180"/>
      <c r="H338" s="180"/>
      <c r="I338" s="180"/>
      <c r="J338" s="180"/>
      <c r="K338" s="180"/>
    </row>
    <row r="339" spans="1:11" ht="30" x14ac:dyDescent="0.2">
      <c r="A339" s="23" t="s">
        <v>71</v>
      </c>
      <c r="B339" s="24" t="s">
        <v>72</v>
      </c>
      <c r="C339" s="16"/>
      <c r="D339" s="27"/>
      <c r="E339" s="28" t="s">
        <v>308</v>
      </c>
      <c r="F339" s="28"/>
      <c r="G339" s="180"/>
      <c r="H339" s="180"/>
      <c r="I339" s="180"/>
      <c r="J339" s="180"/>
      <c r="K339" s="180"/>
    </row>
    <row r="340" spans="1:11" ht="30" x14ac:dyDescent="0.2">
      <c r="A340" s="23" t="s">
        <v>73</v>
      </c>
      <c r="B340" s="24" t="s">
        <v>74</v>
      </c>
      <c r="C340" s="16"/>
      <c r="D340" s="27"/>
      <c r="E340" s="28" t="s">
        <v>308</v>
      </c>
      <c r="F340" s="28"/>
      <c r="G340" s="180"/>
      <c r="H340" s="180"/>
      <c r="I340" s="180"/>
      <c r="J340" s="180"/>
      <c r="K340" s="180"/>
    </row>
    <row r="341" spans="1:11" ht="41.45" customHeight="1" x14ac:dyDescent="0.2">
      <c r="A341" s="23" t="s">
        <v>55</v>
      </c>
      <c r="B341" s="24" t="s">
        <v>57</v>
      </c>
      <c r="C341" s="16"/>
      <c r="D341" s="27"/>
      <c r="E341" s="28" t="s">
        <v>308</v>
      </c>
      <c r="F341" s="28"/>
      <c r="G341" s="180"/>
      <c r="H341" s="180"/>
      <c r="I341" s="180"/>
      <c r="J341" s="180"/>
      <c r="K341" s="180"/>
    </row>
    <row r="342" spans="1:11" ht="90" x14ac:dyDescent="0.2">
      <c r="A342" s="23" t="s">
        <v>61</v>
      </c>
      <c r="B342" s="24" t="s">
        <v>60</v>
      </c>
      <c r="C342" s="130">
        <v>11000</v>
      </c>
      <c r="D342" s="27">
        <v>9</v>
      </c>
      <c r="E342" s="132">
        <f>SUM(C342*-0.09)+C342</f>
        <v>10010</v>
      </c>
      <c r="F342" s="28"/>
      <c r="G342" s="180"/>
      <c r="H342" s="180"/>
      <c r="I342" s="180"/>
      <c r="J342" s="180"/>
      <c r="K342" s="180">
        <v>1.02</v>
      </c>
    </row>
    <row r="343" spans="1:11" ht="25.5" x14ac:dyDescent="0.2">
      <c r="A343" s="311" t="s">
        <v>310</v>
      </c>
      <c r="B343" s="311"/>
      <c r="C343" s="311"/>
      <c r="D343" s="311"/>
      <c r="E343" s="162"/>
      <c r="F343" s="28"/>
      <c r="G343" s="178"/>
      <c r="H343" s="178"/>
      <c r="I343" s="178"/>
      <c r="J343" s="178"/>
      <c r="K343" s="178" t="s">
        <v>311</v>
      </c>
    </row>
    <row r="344" spans="1:11" ht="15" x14ac:dyDescent="0.2">
      <c r="A344" s="23" t="s">
        <v>62</v>
      </c>
      <c r="B344" s="24" t="s">
        <v>57</v>
      </c>
      <c r="C344" s="130">
        <v>8791.2099999999991</v>
      </c>
      <c r="D344" s="27">
        <v>9</v>
      </c>
      <c r="E344" s="132">
        <f>SUM(C344*-0.09)+C344</f>
        <v>8000.0010999999995</v>
      </c>
      <c r="F344" s="28"/>
      <c r="G344" s="180"/>
      <c r="H344" s="180"/>
      <c r="I344" s="180"/>
      <c r="J344" s="180"/>
      <c r="K344" s="180">
        <v>1.02</v>
      </c>
    </row>
    <row r="345" spans="1:11" ht="15" x14ac:dyDescent="0.2">
      <c r="A345" s="23" t="s">
        <v>79</v>
      </c>
      <c r="B345" s="24" t="s">
        <v>65</v>
      </c>
      <c r="C345" s="130">
        <v>8791.2099999999991</v>
      </c>
      <c r="D345" s="27">
        <v>9</v>
      </c>
      <c r="E345" s="132">
        <f t="shared" ref="E345:E351" si="25">SUM(C345*-0.09)+C345</f>
        <v>8000.0010999999995</v>
      </c>
      <c r="F345" s="28"/>
      <c r="G345" s="180"/>
      <c r="H345" s="180"/>
      <c r="I345" s="180"/>
      <c r="J345" s="180"/>
      <c r="K345" s="180">
        <v>1.02</v>
      </c>
    </row>
    <row r="346" spans="1:11" ht="15" x14ac:dyDescent="0.2">
      <c r="A346" s="23" t="s">
        <v>80</v>
      </c>
      <c r="B346" s="24" t="s">
        <v>66</v>
      </c>
      <c r="C346" s="130">
        <v>11000</v>
      </c>
      <c r="D346" s="27">
        <v>9</v>
      </c>
      <c r="E346" s="132">
        <f t="shared" si="25"/>
        <v>10010</v>
      </c>
      <c r="F346" s="28"/>
      <c r="G346" s="180"/>
      <c r="H346" s="180"/>
      <c r="I346" s="180"/>
      <c r="J346" s="180"/>
      <c r="K346" s="180">
        <v>1.02</v>
      </c>
    </row>
    <row r="347" spans="1:11" ht="15" x14ac:dyDescent="0.2">
      <c r="A347" s="23" t="s">
        <v>81</v>
      </c>
      <c r="B347" s="24" t="s">
        <v>67</v>
      </c>
      <c r="C347" s="130">
        <v>11000</v>
      </c>
      <c r="D347" s="27">
        <v>9</v>
      </c>
      <c r="E347" s="132">
        <f t="shared" si="25"/>
        <v>10010</v>
      </c>
      <c r="F347" s="28"/>
      <c r="G347" s="180"/>
      <c r="H347" s="180"/>
      <c r="I347" s="180"/>
      <c r="J347" s="180"/>
      <c r="K347" s="180">
        <v>1.02</v>
      </c>
    </row>
    <row r="348" spans="1:11" ht="60" x14ac:dyDescent="0.2">
      <c r="A348" s="23" t="s">
        <v>254</v>
      </c>
      <c r="B348" s="24" t="s">
        <v>58</v>
      </c>
      <c r="C348" s="130">
        <v>11000</v>
      </c>
      <c r="D348" s="27">
        <v>9</v>
      </c>
      <c r="E348" s="132">
        <f t="shared" si="25"/>
        <v>10010</v>
      </c>
      <c r="F348" s="28"/>
      <c r="G348" s="180"/>
      <c r="H348" s="180"/>
      <c r="I348" s="180"/>
      <c r="J348" s="180"/>
      <c r="K348" s="180">
        <v>1.02</v>
      </c>
    </row>
    <row r="349" spans="1:11" ht="15" x14ac:dyDescent="0.2">
      <c r="A349" s="23" t="s">
        <v>75</v>
      </c>
      <c r="B349" s="24" t="s">
        <v>70</v>
      </c>
      <c r="C349" s="130">
        <v>13296.7</v>
      </c>
      <c r="D349" s="27">
        <v>9</v>
      </c>
      <c r="E349" s="132">
        <f t="shared" si="25"/>
        <v>12099.997000000001</v>
      </c>
      <c r="F349" s="28"/>
      <c r="G349" s="180"/>
      <c r="H349" s="180"/>
      <c r="I349" s="180"/>
      <c r="J349" s="180"/>
      <c r="K349" s="180">
        <v>1.02</v>
      </c>
    </row>
    <row r="350" spans="1:11" ht="15" x14ac:dyDescent="0.2">
      <c r="A350" s="23" t="s">
        <v>82</v>
      </c>
      <c r="B350" s="24" t="s">
        <v>72</v>
      </c>
      <c r="C350" s="130">
        <v>13296.7</v>
      </c>
      <c r="D350" s="27">
        <v>9</v>
      </c>
      <c r="E350" s="132">
        <f t="shared" si="25"/>
        <v>12099.997000000001</v>
      </c>
      <c r="F350" s="28"/>
      <c r="G350" s="180"/>
      <c r="H350" s="180"/>
      <c r="I350" s="180"/>
      <c r="J350" s="180"/>
      <c r="K350" s="180">
        <v>1.02</v>
      </c>
    </row>
    <row r="351" spans="1:11" ht="15" x14ac:dyDescent="0.2">
      <c r="A351" s="23" t="s">
        <v>76</v>
      </c>
      <c r="B351" s="24" t="s">
        <v>74</v>
      </c>
      <c r="C351" s="130">
        <v>16560.439999999999</v>
      </c>
      <c r="D351" s="27">
        <v>9</v>
      </c>
      <c r="E351" s="132">
        <f t="shared" si="25"/>
        <v>15070.000399999999</v>
      </c>
      <c r="F351" s="28"/>
      <c r="G351" s="180"/>
      <c r="H351" s="180"/>
      <c r="I351" s="180"/>
      <c r="J351" s="180"/>
      <c r="K351" s="180">
        <v>1.02</v>
      </c>
    </row>
    <row r="352" spans="1:11" ht="15" x14ac:dyDescent="0.2">
      <c r="A352" s="23" t="s">
        <v>63</v>
      </c>
      <c r="B352" s="24"/>
      <c r="C352" s="130">
        <v>2417.58</v>
      </c>
      <c r="D352" s="27">
        <v>9</v>
      </c>
      <c r="E352" s="132">
        <f t="shared" ref="E352" si="26">SUM(C352*-0.09)+C352</f>
        <v>2199.9978000000001</v>
      </c>
      <c r="F352" s="28"/>
      <c r="G352" s="180"/>
      <c r="H352" s="180"/>
      <c r="I352" s="180"/>
      <c r="J352" s="180"/>
      <c r="K352" s="180">
        <v>1.02</v>
      </c>
    </row>
    <row r="353" spans="1:11" ht="90" x14ac:dyDescent="0.2">
      <c r="A353" s="23" t="s">
        <v>64</v>
      </c>
      <c r="B353" s="24" t="s">
        <v>60</v>
      </c>
      <c r="C353" s="130">
        <v>11000</v>
      </c>
      <c r="D353" s="27">
        <v>9</v>
      </c>
      <c r="E353" s="132">
        <f>SUM(C353*-0.09)+C353</f>
        <v>10010</v>
      </c>
      <c r="F353" s="28"/>
      <c r="G353" s="180"/>
      <c r="H353" s="180"/>
      <c r="I353" s="180"/>
      <c r="J353" s="180"/>
      <c r="K353" s="180">
        <v>1.02</v>
      </c>
    </row>
    <row r="354" spans="1:11" ht="15" x14ac:dyDescent="0.2">
      <c r="A354" s="199" t="s">
        <v>183</v>
      </c>
      <c r="B354" s="200"/>
      <c r="C354" s="202"/>
      <c r="D354" s="203"/>
      <c r="E354" s="204"/>
      <c r="F354" s="28"/>
      <c r="G354" s="180"/>
      <c r="H354" s="180"/>
      <c r="I354" s="180"/>
      <c r="J354" s="180"/>
      <c r="K354" s="180"/>
    </row>
    <row r="355" spans="1:11" ht="60" x14ac:dyDescent="0.2">
      <c r="A355" s="75" t="s">
        <v>1</v>
      </c>
      <c r="B355" s="76" t="s">
        <v>2</v>
      </c>
      <c r="C355" s="77" t="s">
        <v>25</v>
      </c>
      <c r="D355" s="77" t="s">
        <v>3</v>
      </c>
      <c r="E355" s="77" t="s">
        <v>38</v>
      </c>
      <c r="F355" s="28"/>
      <c r="G355" s="178"/>
      <c r="H355" s="178"/>
      <c r="I355" s="178"/>
      <c r="J355" s="178"/>
      <c r="K355" s="178" t="s">
        <v>311</v>
      </c>
    </row>
    <row r="356" spans="1:11" ht="15" x14ac:dyDescent="0.2">
      <c r="A356" s="23" t="s">
        <v>84</v>
      </c>
      <c r="B356" s="24" t="s">
        <v>83</v>
      </c>
      <c r="C356" s="130">
        <v>967.03296703200022</v>
      </c>
      <c r="D356" s="27">
        <v>9</v>
      </c>
      <c r="E356" s="159">
        <f>SUM(C356*-0.09) +C356</f>
        <v>879.99999999912018</v>
      </c>
      <c r="F356" s="28"/>
      <c r="G356" s="180"/>
      <c r="H356" s="180"/>
      <c r="I356" s="180"/>
      <c r="J356" s="180"/>
      <c r="K356" s="180">
        <v>1.02</v>
      </c>
    </row>
    <row r="357" spans="1:11" ht="15" x14ac:dyDescent="0.2">
      <c r="A357" s="23" t="s">
        <v>85</v>
      </c>
      <c r="B357" s="24" t="s">
        <v>83</v>
      </c>
      <c r="C357" s="130">
        <v>1208.7912087900002</v>
      </c>
      <c r="D357" s="27">
        <v>9</v>
      </c>
      <c r="E357" s="159">
        <f t="shared" ref="E357:E365" si="27">SUM(C357*-0.09) +C357</f>
        <v>1099.9999999989002</v>
      </c>
      <c r="F357" s="28"/>
      <c r="G357" s="180"/>
      <c r="H357" s="180"/>
      <c r="I357" s="180"/>
      <c r="J357" s="180"/>
      <c r="K357" s="180">
        <v>1.02</v>
      </c>
    </row>
    <row r="358" spans="1:11" ht="15" x14ac:dyDescent="0.2">
      <c r="A358" s="23" t="s">
        <v>86</v>
      </c>
      <c r="B358" s="24" t="s">
        <v>83</v>
      </c>
      <c r="C358" s="130">
        <v>1450.5494505480001</v>
      </c>
      <c r="D358" s="27">
        <v>9</v>
      </c>
      <c r="E358" s="159">
        <f t="shared" si="27"/>
        <v>1319.9999999986801</v>
      </c>
      <c r="F358" s="28"/>
      <c r="G358" s="180"/>
      <c r="H358" s="180"/>
      <c r="I358" s="180"/>
      <c r="J358" s="180"/>
      <c r="K358" s="180">
        <v>1.02</v>
      </c>
    </row>
    <row r="359" spans="1:11" ht="15" x14ac:dyDescent="0.2">
      <c r="A359" s="23" t="s">
        <v>129</v>
      </c>
      <c r="B359" s="24" t="s">
        <v>83</v>
      </c>
      <c r="C359" s="130">
        <v>906.59340659250017</v>
      </c>
      <c r="D359" s="27">
        <v>9</v>
      </c>
      <c r="E359" s="159">
        <f t="shared" si="27"/>
        <v>824.9999999991752</v>
      </c>
      <c r="F359" s="28"/>
      <c r="G359" s="180"/>
      <c r="H359" s="180"/>
      <c r="I359" s="180"/>
      <c r="J359" s="180"/>
      <c r="K359" s="180">
        <v>1.02</v>
      </c>
    </row>
    <row r="360" spans="1:11" ht="15" x14ac:dyDescent="0.2">
      <c r="A360" s="23" t="s">
        <v>87</v>
      </c>
      <c r="B360" s="24" t="s">
        <v>83</v>
      </c>
      <c r="C360" s="130">
        <v>1087.9120879110003</v>
      </c>
      <c r="D360" s="27">
        <v>9</v>
      </c>
      <c r="E360" s="159">
        <f t="shared" si="27"/>
        <v>989.99999999901024</v>
      </c>
      <c r="F360" s="28"/>
      <c r="G360" s="180"/>
      <c r="H360" s="180"/>
      <c r="I360" s="180"/>
      <c r="J360" s="180"/>
      <c r="K360" s="180">
        <v>1.02</v>
      </c>
    </row>
    <row r="361" spans="1:11" ht="30" x14ac:dyDescent="0.2">
      <c r="A361" s="23" t="s">
        <v>88</v>
      </c>
      <c r="B361" s="24" t="s">
        <v>83</v>
      </c>
      <c r="C361" s="130">
        <v>967.03296703200022</v>
      </c>
      <c r="D361" s="27">
        <v>9</v>
      </c>
      <c r="E361" s="159">
        <f t="shared" si="27"/>
        <v>879.99999999912018</v>
      </c>
      <c r="F361" s="28"/>
      <c r="G361" s="180"/>
      <c r="H361" s="180"/>
      <c r="I361" s="180"/>
      <c r="J361" s="180"/>
      <c r="K361" s="180">
        <v>1.02</v>
      </c>
    </row>
    <row r="362" spans="1:11" ht="15" x14ac:dyDescent="0.2">
      <c r="A362" s="23" t="s">
        <v>89</v>
      </c>
      <c r="B362" s="24" t="s">
        <v>83</v>
      </c>
      <c r="C362" s="130">
        <v>1148.3516483505</v>
      </c>
      <c r="D362" s="27">
        <v>9</v>
      </c>
      <c r="E362" s="159">
        <f t="shared" si="27"/>
        <v>1044.999999998955</v>
      </c>
      <c r="F362" s="28"/>
      <c r="G362" s="180"/>
      <c r="H362" s="180"/>
      <c r="I362" s="180"/>
      <c r="J362" s="180"/>
      <c r="K362" s="180">
        <v>1.02</v>
      </c>
    </row>
    <row r="363" spans="1:11" ht="15" x14ac:dyDescent="0.2">
      <c r="A363" s="23" t="s">
        <v>130</v>
      </c>
      <c r="B363" s="24" t="s">
        <v>83</v>
      </c>
      <c r="C363" s="130">
        <v>664.83516483450001</v>
      </c>
      <c r="D363" s="27">
        <v>9</v>
      </c>
      <c r="E363" s="159">
        <f t="shared" si="27"/>
        <v>604.99999999939496</v>
      </c>
      <c r="F363" s="28"/>
      <c r="G363" s="180"/>
      <c r="H363" s="180"/>
      <c r="I363" s="180"/>
      <c r="J363" s="180"/>
      <c r="K363" s="180">
        <v>1.02</v>
      </c>
    </row>
    <row r="364" spans="1:11" ht="15" x14ac:dyDescent="0.2">
      <c r="A364" s="23"/>
      <c r="B364" s="24"/>
      <c r="C364" s="130"/>
      <c r="D364" s="27"/>
      <c r="E364" s="159">
        <f t="shared" si="27"/>
        <v>0</v>
      </c>
      <c r="F364" s="28"/>
      <c r="G364" s="180"/>
      <c r="H364" s="180"/>
      <c r="I364" s="180"/>
      <c r="J364" s="180"/>
      <c r="K364" s="180"/>
    </row>
    <row r="365" spans="1:11" ht="15" x14ac:dyDescent="0.2">
      <c r="A365" s="23"/>
      <c r="B365" s="24"/>
      <c r="C365" s="130"/>
      <c r="D365" s="27"/>
      <c r="E365" s="159">
        <f t="shared" si="27"/>
        <v>0</v>
      </c>
      <c r="F365" s="28"/>
      <c r="G365" s="180"/>
      <c r="H365" s="180"/>
      <c r="I365" s="180"/>
      <c r="J365" s="180"/>
      <c r="K365" s="180"/>
    </row>
    <row r="366" spans="1:11" ht="15" x14ac:dyDescent="0.2">
      <c r="A366" s="23"/>
      <c r="B366" s="24"/>
      <c r="C366" s="16"/>
      <c r="D366" s="27"/>
      <c r="E366" s="28"/>
      <c r="F366" s="28"/>
      <c r="G366" s="180"/>
      <c r="H366" s="180"/>
      <c r="I366" s="180"/>
      <c r="J366" s="180"/>
      <c r="K366" s="180"/>
    </row>
    <row r="367" spans="1:11" ht="15" x14ac:dyDescent="0.2">
      <c r="A367" s="199" t="s">
        <v>184</v>
      </c>
      <c r="B367" s="200"/>
      <c r="C367" s="202"/>
      <c r="D367" s="203"/>
      <c r="E367" s="204"/>
      <c r="F367" s="28"/>
      <c r="G367" s="180"/>
      <c r="H367" s="180"/>
      <c r="I367" s="180"/>
      <c r="J367" s="180"/>
      <c r="K367" s="180"/>
    </row>
    <row r="368" spans="1:11" ht="60" x14ac:dyDescent="0.2">
      <c r="A368" s="75" t="s">
        <v>1</v>
      </c>
      <c r="B368" s="76" t="s">
        <v>2</v>
      </c>
      <c r="C368" s="77" t="s">
        <v>25</v>
      </c>
      <c r="D368" s="77" t="s">
        <v>3</v>
      </c>
      <c r="E368" s="77" t="s">
        <v>38</v>
      </c>
      <c r="F368" s="28"/>
      <c r="G368" s="178"/>
      <c r="H368" s="178"/>
      <c r="I368" s="178"/>
      <c r="J368" s="178"/>
      <c r="K368" s="178" t="s">
        <v>311</v>
      </c>
    </row>
    <row r="369" spans="1:11" ht="135" x14ac:dyDescent="0.2">
      <c r="A369" s="154" t="s">
        <v>328</v>
      </c>
      <c r="B369" s="24" t="s">
        <v>263</v>
      </c>
      <c r="C369" s="16"/>
      <c r="D369" s="27"/>
      <c r="E369" s="28" t="s">
        <v>243</v>
      </c>
      <c r="F369" s="28"/>
      <c r="G369" s="180"/>
      <c r="H369" s="180"/>
      <c r="I369" s="180"/>
      <c r="J369" s="180"/>
      <c r="K369" s="180">
        <v>1.02</v>
      </c>
    </row>
    <row r="370" spans="1:11" ht="15" x14ac:dyDescent="0.2">
      <c r="A370" s="23"/>
      <c r="B370" s="24"/>
      <c r="C370" s="16"/>
      <c r="D370" s="27"/>
      <c r="E370" s="28"/>
      <c r="F370" s="28"/>
      <c r="G370" s="180"/>
      <c r="H370" s="180"/>
      <c r="I370" s="180"/>
      <c r="J370" s="180"/>
      <c r="K370" s="180"/>
    </row>
    <row r="371" spans="1:11" ht="15" x14ac:dyDescent="0.2">
      <c r="A371" s="23"/>
      <c r="B371" s="24"/>
      <c r="C371" s="16"/>
      <c r="D371" s="27"/>
      <c r="E371" s="28"/>
      <c r="F371" s="28"/>
      <c r="G371" s="180"/>
      <c r="H371" s="180"/>
      <c r="I371" s="180"/>
      <c r="J371" s="180"/>
      <c r="K371" s="180"/>
    </row>
    <row r="372" spans="1:11" ht="15" x14ac:dyDescent="0.2">
      <c r="A372" s="23"/>
      <c r="B372" s="24"/>
      <c r="C372" s="16"/>
      <c r="D372" s="27"/>
      <c r="E372" s="28"/>
      <c r="F372" s="28"/>
      <c r="G372" s="180"/>
      <c r="H372" s="180"/>
      <c r="I372" s="180"/>
      <c r="J372" s="180"/>
      <c r="K372" s="180"/>
    </row>
    <row r="373" spans="1:11" ht="15" x14ac:dyDescent="0.2">
      <c r="A373" s="23"/>
      <c r="B373" s="24"/>
      <c r="C373" s="16"/>
      <c r="D373" s="27"/>
      <c r="E373" s="28"/>
      <c r="F373" s="28"/>
      <c r="G373" s="180"/>
      <c r="H373" s="180"/>
      <c r="I373" s="180"/>
      <c r="J373" s="180"/>
      <c r="K373" s="180"/>
    </row>
    <row r="374" spans="1:11" ht="15" x14ac:dyDescent="0.2">
      <c r="A374" s="199" t="s">
        <v>90</v>
      </c>
      <c r="B374" s="200"/>
      <c r="C374" s="202"/>
      <c r="D374" s="203"/>
      <c r="E374" s="204"/>
      <c r="F374" s="28"/>
      <c r="G374" s="180"/>
      <c r="H374" s="180"/>
      <c r="I374" s="180"/>
      <c r="J374" s="180"/>
      <c r="K374" s="180"/>
    </row>
    <row r="375" spans="1:11" ht="60" x14ac:dyDescent="0.2">
      <c r="A375" s="75" t="s">
        <v>1</v>
      </c>
      <c r="B375" s="76" t="s">
        <v>2</v>
      </c>
      <c r="C375" s="77" t="s">
        <v>25</v>
      </c>
      <c r="D375" s="77" t="s">
        <v>3</v>
      </c>
      <c r="E375" s="77" t="s">
        <v>38</v>
      </c>
      <c r="F375" s="28"/>
      <c r="G375" s="180"/>
      <c r="H375" s="180"/>
      <c r="I375" s="180"/>
      <c r="J375" s="180"/>
      <c r="K375" s="180"/>
    </row>
    <row r="376" spans="1:11" ht="75" x14ac:dyDescent="0.2">
      <c r="A376" s="23" t="s">
        <v>253</v>
      </c>
      <c r="B376" s="24" t="s">
        <v>179</v>
      </c>
      <c r="C376" s="16"/>
      <c r="D376" s="27"/>
      <c r="E376" s="28" t="s">
        <v>250</v>
      </c>
      <c r="F376" s="28"/>
      <c r="G376" s="180"/>
      <c r="H376" s="180"/>
      <c r="I376" s="180"/>
      <c r="J376" s="180"/>
      <c r="K376" s="180"/>
    </row>
    <row r="377" spans="1:11" ht="75" x14ac:dyDescent="0.2">
      <c r="A377" s="23" t="s">
        <v>249</v>
      </c>
      <c r="B377" s="24" t="s">
        <v>179</v>
      </c>
      <c r="C377" s="16"/>
      <c r="D377" s="27"/>
      <c r="E377" s="28" t="s">
        <v>250</v>
      </c>
      <c r="F377" s="28"/>
      <c r="G377" s="180"/>
      <c r="H377" s="180"/>
      <c r="I377" s="180"/>
      <c r="J377" s="180"/>
      <c r="K377" s="180"/>
    </row>
    <row r="378" spans="1:11" ht="15" x14ac:dyDescent="0.2">
      <c r="A378" s="199" t="s">
        <v>184</v>
      </c>
      <c r="B378" s="200"/>
      <c r="C378" s="202"/>
      <c r="D378" s="203"/>
      <c r="E378" s="204"/>
      <c r="F378" s="28"/>
      <c r="G378" s="180"/>
      <c r="H378" s="180"/>
      <c r="I378" s="180"/>
      <c r="J378" s="180"/>
      <c r="K378" s="180"/>
    </row>
    <row r="379" spans="1:11" ht="60" x14ac:dyDescent="0.2">
      <c r="A379" s="75" t="s">
        <v>1</v>
      </c>
      <c r="B379" s="76" t="s">
        <v>2</v>
      </c>
      <c r="C379" s="77" t="s">
        <v>25</v>
      </c>
      <c r="D379" s="77" t="s">
        <v>3</v>
      </c>
      <c r="E379" s="77" t="s">
        <v>38</v>
      </c>
      <c r="F379" s="28"/>
      <c r="G379" s="178"/>
      <c r="H379" s="178"/>
      <c r="I379" s="178"/>
      <c r="J379" s="178"/>
      <c r="K379" s="178" t="s">
        <v>311</v>
      </c>
    </row>
    <row r="380" spans="1:11" ht="105" x14ac:dyDescent="0.2">
      <c r="A380" s="23" t="s">
        <v>326</v>
      </c>
      <c r="B380" s="24" t="s">
        <v>179</v>
      </c>
      <c r="C380" s="16"/>
      <c r="D380" s="27"/>
      <c r="E380" s="28" t="s">
        <v>252</v>
      </c>
      <c r="F380" s="28"/>
      <c r="G380" s="180"/>
      <c r="H380" s="180"/>
      <c r="I380" s="180"/>
      <c r="J380" s="180"/>
      <c r="K380" s="180"/>
    </row>
    <row r="381" spans="1:11" ht="90" x14ac:dyDescent="0.2">
      <c r="A381" s="23" t="s">
        <v>256</v>
      </c>
      <c r="B381" s="24" t="s">
        <v>258</v>
      </c>
      <c r="C381" s="16"/>
      <c r="D381" s="27"/>
      <c r="E381" s="28" t="s">
        <v>257</v>
      </c>
      <c r="F381" s="28"/>
      <c r="G381" s="180"/>
      <c r="H381" s="180"/>
      <c r="I381" s="180"/>
      <c r="J381" s="180"/>
      <c r="K381" s="180"/>
    </row>
    <row r="382" spans="1:11" ht="15" x14ac:dyDescent="0.2">
      <c r="A382" s="23"/>
      <c r="B382" s="24"/>
      <c r="C382" s="16"/>
      <c r="D382" s="27"/>
      <c r="E382" s="28"/>
      <c r="F382" s="28"/>
      <c r="G382" s="180"/>
      <c r="H382" s="180"/>
      <c r="I382" s="180"/>
      <c r="J382" s="180"/>
      <c r="K382" s="180"/>
    </row>
    <row r="383" spans="1:11" ht="45.6" customHeight="1" x14ac:dyDescent="0.2">
      <c r="A383" s="205" t="s">
        <v>135</v>
      </c>
      <c r="B383" s="206"/>
      <c r="C383" s="207"/>
      <c r="D383" s="208"/>
      <c r="E383" s="208"/>
      <c r="F383" s="196"/>
      <c r="G383" s="180"/>
      <c r="H383" s="180"/>
      <c r="I383" s="180"/>
      <c r="J383" s="180"/>
      <c r="K383" s="180"/>
    </row>
    <row r="384" spans="1:11" ht="45" x14ac:dyDescent="0.2">
      <c r="A384" s="51" t="s">
        <v>1</v>
      </c>
      <c r="B384" s="84" t="s">
        <v>337</v>
      </c>
      <c r="C384" s="52" t="s">
        <v>2</v>
      </c>
      <c r="D384" s="53" t="s">
        <v>25</v>
      </c>
      <c r="E384" s="55" t="s">
        <v>3</v>
      </c>
      <c r="F384" s="55" t="s">
        <v>38</v>
      </c>
      <c r="G384" s="180"/>
      <c r="H384" s="180"/>
      <c r="I384" s="180"/>
      <c r="J384" s="180"/>
      <c r="K384" s="180"/>
    </row>
    <row r="385" spans="1:11" ht="30" x14ac:dyDescent="0.2">
      <c r="A385" s="209" t="s">
        <v>185</v>
      </c>
      <c r="B385" s="209"/>
      <c r="C385" s="52"/>
      <c r="D385" s="53"/>
      <c r="E385" s="210" t="s">
        <v>317</v>
      </c>
      <c r="F385" s="55"/>
      <c r="G385" s="178"/>
      <c r="H385" s="178"/>
      <c r="I385" s="178"/>
      <c r="J385" s="178"/>
      <c r="K385" s="178" t="s">
        <v>311</v>
      </c>
    </row>
    <row r="386" spans="1:11" ht="30" x14ac:dyDescent="0.2">
      <c r="A386" s="16" t="s">
        <v>91</v>
      </c>
      <c r="B386" s="16" t="s">
        <v>197</v>
      </c>
      <c r="C386" s="24" t="s">
        <v>102</v>
      </c>
      <c r="D386" s="138">
        <v>23.450549450526001</v>
      </c>
      <c r="E386" s="141">
        <v>9</v>
      </c>
      <c r="F386" s="132">
        <f>SUM(D386*-9%)+D386</f>
        <v>21.339999999978662</v>
      </c>
      <c r="G386" s="180"/>
      <c r="H386" s="180"/>
      <c r="I386" s="180"/>
      <c r="J386" s="180"/>
      <c r="K386" s="180">
        <v>1.02</v>
      </c>
    </row>
    <row r="387" spans="1:11" ht="15" x14ac:dyDescent="0.2">
      <c r="A387" s="16" t="s">
        <v>112</v>
      </c>
      <c r="B387" s="16" t="s">
        <v>198</v>
      </c>
      <c r="C387" s="24" t="s">
        <v>102</v>
      </c>
      <c r="D387" s="138">
        <v>25.747252747227005</v>
      </c>
      <c r="E387" s="141">
        <v>9</v>
      </c>
      <c r="F387" s="132">
        <f t="shared" ref="F387:F389" si="28">SUM(D387*-9%)+D387</f>
        <v>23.429999999976573</v>
      </c>
      <c r="G387" s="180"/>
      <c r="H387" s="180"/>
      <c r="I387" s="180"/>
      <c r="J387" s="180"/>
      <c r="K387" s="180">
        <v>1.02</v>
      </c>
    </row>
    <row r="388" spans="1:11" ht="30" x14ac:dyDescent="0.2">
      <c r="A388" s="16" t="s">
        <v>120</v>
      </c>
      <c r="B388" s="16" t="s">
        <v>199</v>
      </c>
      <c r="C388" s="24" t="s">
        <v>102</v>
      </c>
      <c r="D388" s="138">
        <v>34.329670329636002</v>
      </c>
      <c r="E388" s="141">
        <v>9</v>
      </c>
      <c r="F388" s="132">
        <f t="shared" si="28"/>
        <v>31.239999999968763</v>
      </c>
      <c r="G388" s="180"/>
      <c r="H388" s="180"/>
      <c r="I388" s="180"/>
      <c r="J388" s="180"/>
      <c r="K388" s="180">
        <v>1.02</v>
      </c>
    </row>
    <row r="389" spans="1:11" ht="30" x14ac:dyDescent="0.2">
      <c r="A389" s="16" t="s">
        <v>115</v>
      </c>
      <c r="B389" s="16" t="s">
        <v>200</v>
      </c>
      <c r="C389" s="24" t="s">
        <v>100</v>
      </c>
      <c r="D389" s="138">
        <v>0.36263736263700003</v>
      </c>
      <c r="E389" s="141">
        <v>9</v>
      </c>
      <c r="F389" s="132">
        <f t="shared" si="28"/>
        <v>0.32999999999967</v>
      </c>
      <c r="G389" s="180"/>
      <c r="H389" s="180"/>
      <c r="I389" s="180"/>
      <c r="J389" s="180"/>
      <c r="K389" s="180">
        <v>1.02</v>
      </c>
    </row>
    <row r="390" spans="1:11" ht="30" x14ac:dyDescent="0.2">
      <c r="A390" s="16" t="s">
        <v>116</v>
      </c>
      <c r="B390" s="16"/>
      <c r="C390" s="24" t="s">
        <v>100</v>
      </c>
      <c r="D390" s="28">
        <v>0</v>
      </c>
      <c r="E390" s="141">
        <v>9</v>
      </c>
      <c r="F390" s="132" t="s">
        <v>211</v>
      </c>
      <c r="G390" s="180"/>
      <c r="H390" s="180"/>
      <c r="I390" s="180"/>
      <c r="J390" s="180"/>
      <c r="K390" s="180"/>
    </row>
    <row r="391" spans="1:11" ht="30" x14ac:dyDescent="0.2">
      <c r="A391" s="23" t="s">
        <v>117</v>
      </c>
      <c r="B391" s="23" t="s">
        <v>201</v>
      </c>
      <c r="C391" s="24" t="s">
        <v>100</v>
      </c>
      <c r="D391" s="138">
        <v>1.6560439560423006</v>
      </c>
      <c r="E391" s="141">
        <v>9</v>
      </c>
      <c r="F391" s="132">
        <f t="shared" ref="F391:F400" si="29">SUM(D391*-9%)+D391</f>
        <v>1.5069999999984935</v>
      </c>
      <c r="G391" s="180"/>
      <c r="H391" s="180"/>
      <c r="I391" s="180"/>
      <c r="J391" s="180"/>
      <c r="K391" s="180">
        <v>1.02</v>
      </c>
    </row>
    <row r="392" spans="1:11" ht="30" x14ac:dyDescent="0.2">
      <c r="A392" s="16" t="s">
        <v>118</v>
      </c>
      <c r="B392" s="16" t="s">
        <v>202</v>
      </c>
      <c r="C392" s="24" t="s">
        <v>100</v>
      </c>
      <c r="D392" s="138">
        <v>2.2362637362615003</v>
      </c>
      <c r="E392" s="141">
        <v>9</v>
      </c>
      <c r="F392" s="132">
        <f t="shared" si="29"/>
        <v>2.0349999999979653</v>
      </c>
      <c r="G392" s="180"/>
      <c r="H392" s="180"/>
      <c r="I392" s="180"/>
      <c r="J392" s="180"/>
      <c r="K392" s="180">
        <v>1.02</v>
      </c>
    </row>
    <row r="393" spans="1:11" ht="40.9" customHeight="1" x14ac:dyDescent="0.2">
      <c r="A393" s="205" t="s">
        <v>135</v>
      </c>
      <c r="B393" s="206"/>
      <c r="C393" s="207"/>
      <c r="D393" s="208"/>
      <c r="E393" s="208"/>
      <c r="F393" s="196"/>
      <c r="G393" s="180"/>
      <c r="H393" s="180"/>
      <c r="I393" s="180"/>
      <c r="J393" s="180"/>
      <c r="K393" s="180"/>
    </row>
    <row r="394" spans="1:11" ht="45" x14ac:dyDescent="0.2">
      <c r="A394" s="51" t="s">
        <v>1</v>
      </c>
      <c r="B394" s="84" t="s">
        <v>338</v>
      </c>
      <c r="C394" s="52" t="s">
        <v>2</v>
      </c>
      <c r="D394" s="53" t="s">
        <v>25</v>
      </c>
      <c r="E394" s="55" t="s">
        <v>3</v>
      </c>
      <c r="F394" s="55" t="s">
        <v>38</v>
      </c>
      <c r="G394" s="180"/>
      <c r="H394" s="180"/>
      <c r="I394" s="180"/>
      <c r="J394" s="180"/>
      <c r="K394" s="180"/>
    </row>
    <row r="395" spans="1:11" ht="30" x14ac:dyDescent="0.2">
      <c r="A395" s="209" t="s">
        <v>185</v>
      </c>
      <c r="B395" s="209"/>
      <c r="C395" s="52"/>
      <c r="D395" s="53"/>
      <c r="E395" s="210" t="s">
        <v>317</v>
      </c>
      <c r="F395" s="55"/>
      <c r="G395" s="178"/>
      <c r="H395" s="178"/>
      <c r="I395" s="178"/>
      <c r="J395" s="178"/>
      <c r="K395" s="178" t="s">
        <v>311</v>
      </c>
    </row>
    <row r="396" spans="1:11" ht="15" x14ac:dyDescent="0.2">
      <c r="A396" s="23" t="s">
        <v>111</v>
      </c>
      <c r="B396" s="23" t="s">
        <v>203</v>
      </c>
      <c r="C396" s="24" t="s">
        <v>102</v>
      </c>
      <c r="D396" s="138">
        <v>23.934065934042003</v>
      </c>
      <c r="E396" s="141">
        <v>9</v>
      </c>
      <c r="F396" s="132">
        <f t="shared" si="29"/>
        <v>21.779999999978223</v>
      </c>
      <c r="G396" s="180"/>
      <c r="H396" s="180"/>
      <c r="I396" s="180"/>
      <c r="J396" s="180"/>
      <c r="K396" s="180">
        <v>1.02</v>
      </c>
    </row>
    <row r="397" spans="1:11" ht="15" x14ac:dyDescent="0.2">
      <c r="A397" s="23" t="s">
        <v>110</v>
      </c>
      <c r="B397" s="23" t="s">
        <v>204</v>
      </c>
      <c r="C397" s="24" t="s">
        <v>102</v>
      </c>
      <c r="D397" s="138">
        <v>59.23076923071001</v>
      </c>
      <c r="E397" s="141">
        <v>9</v>
      </c>
      <c r="F397" s="132">
        <f t="shared" si="29"/>
        <v>53.899999999946111</v>
      </c>
      <c r="G397" s="180"/>
      <c r="H397" s="180"/>
      <c r="I397" s="180"/>
      <c r="J397" s="180"/>
      <c r="K397" s="180">
        <v>1.02</v>
      </c>
    </row>
    <row r="398" spans="1:11" ht="15" x14ac:dyDescent="0.2">
      <c r="A398" s="23" t="s">
        <v>114</v>
      </c>
      <c r="B398" s="23" t="s">
        <v>205</v>
      </c>
      <c r="C398" s="24" t="s">
        <v>102</v>
      </c>
      <c r="D398" s="138">
        <v>42.356043956001606</v>
      </c>
      <c r="E398" s="141">
        <v>9</v>
      </c>
      <c r="F398" s="132">
        <f t="shared" si="29"/>
        <v>38.543999999961464</v>
      </c>
      <c r="G398" s="180"/>
      <c r="H398" s="180"/>
      <c r="I398" s="180"/>
      <c r="J398" s="180"/>
      <c r="K398" s="180">
        <v>1.02</v>
      </c>
    </row>
    <row r="399" spans="1:11" ht="15" x14ac:dyDescent="0.2">
      <c r="A399" s="23" t="s">
        <v>119</v>
      </c>
      <c r="B399" s="23" t="s">
        <v>206</v>
      </c>
      <c r="C399" s="24" t="s">
        <v>102</v>
      </c>
      <c r="D399" s="138">
        <v>31.331868131836806</v>
      </c>
      <c r="E399" s="141">
        <v>9</v>
      </c>
      <c r="F399" s="132">
        <f t="shared" si="29"/>
        <v>28.511999999971493</v>
      </c>
      <c r="G399" s="180"/>
      <c r="H399" s="180"/>
      <c r="I399" s="180"/>
      <c r="J399" s="180"/>
      <c r="K399" s="180">
        <v>1.02</v>
      </c>
    </row>
    <row r="400" spans="1:11" ht="15" x14ac:dyDescent="0.2">
      <c r="A400" s="23" t="s">
        <v>121</v>
      </c>
      <c r="B400" s="23" t="s">
        <v>207</v>
      </c>
      <c r="C400" s="24" t="s">
        <v>124</v>
      </c>
      <c r="D400" s="138">
        <v>13.864835164821303</v>
      </c>
      <c r="E400" s="141">
        <v>9</v>
      </c>
      <c r="F400" s="132">
        <f t="shared" si="29"/>
        <v>12.616999999987385</v>
      </c>
      <c r="G400" s="180"/>
      <c r="H400" s="180"/>
      <c r="I400" s="180"/>
      <c r="J400" s="180"/>
      <c r="K400" s="180">
        <v>1.02</v>
      </c>
    </row>
    <row r="401" spans="1:11" ht="30" x14ac:dyDescent="0.2">
      <c r="A401" s="23" t="s">
        <v>122</v>
      </c>
      <c r="B401" s="23"/>
      <c r="C401" s="24" t="s">
        <v>124</v>
      </c>
      <c r="D401" s="28">
        <v>0</v>
      </c>
      <c r="E401" s="141">
        <v>9</v>
      </c>
      <c r="F401" s="132" t="s">
        <v>211</v>
      </c>
      <c r="G401" s="180"/>
      <c r="H401" s="180"/>
      <c r="I401" s="180"/>
      <c r="J401" s="180"/>
      <c r="K401" s="180"/>
    </row>
    <row r="402" spans="1:11" ht="30" x14ac:dyDescent="0.2">
      <c r="A402" s="23" t="s">
        <v>123</v>
      </c>
      <c r="B402" s="23" t="s">
        <v>208</v>
      </c>
      <c r="C402" s="24" t="s">
        <v>102</v>
      </c>
      <c r="D402" s="138">
        <v>23.063736263713203</v>
      </c>
      <c r="E402" s="141">
        <v>9</v>
      </c>
      <c r="F402" s="132">
        <f t="shared" ref="F402:F404" si="30">SUM(D402*-9%)+D402</f>
        <v>20.987999999979014</v>
      </c>
      <c r="G402" s="180"/>
      <c r="H402" s="180"/>
      <c r="I402" s="180"/>
      <c r="J402" s="180"/>
      <c r="K402" s="180">
        <v>1.02</v>
      </c>
    </row>
    <row r="403" spans="1:11" ht="45" customHeight="1" x14ac:dyDescent="0.25">
      <c r="A403" s="79" t="s">
        <v>97</v>
      </c>
      <c r="B403" s="78" t="s">
        <v>209</v>
      </c>
      <c r="C403" s="85" t="s">
        <v>105</v>
      </c>
      <c r="D403" s="138">
        <v>187.36263736245002</v>
      </c>
      <c r="E403" s="141">
        <v>9</v>
      </c>
      <c r="F403" s="132">
        <f t="shared" si="30"/>
        <v>170.49999999982953</v>
      </c>
      <c r="G403" s="180"/>
      <c r="H403" s="180"/>
      <c r="I403" s="180"/>
      <c r="J403" s="180"/>
      <c r="K403" s="180">
        <v>1.02</v>
      </c>
    </row>
    <row r="404" spans="1:11" ht="15" x14ac:dyDescent="0.25">
      <c r="A404" s="79" t="s">
        <v>98</v>
      </c>
      <c r="B404" s="78" t="s">
        <v>210</v>
      </c>
      <c r="C404" s="85" t="s">
        <v>105</v>
      </c>
      <c r="D404" s="138">
        <v>484.96703296654812</v>
      </c>
      <c r="E404" s="141">
        <v>9</v>
      </c>
      <c r="F404" s="132">
        <f t="shared" si="30"/>
        <v>441.31999999955877</v>
      </c>
      <c r="G404" s="180"/>
      <c r="H404" s="180"/>
      <c r="I404" s="180"/>
      <c r="J404" s="180"/>
      <c r="K404" s="180">
        <v>1.02</v>
      </c>
    </row>
    <row r="405" spans="1:11" ht="30" x14ac:dyDescent="0.25">
      <c r="A405" s="184" t="s">
        <v>318</v>
      </c>
      <c r="B405" s="185"/>
      <c r="C405" s="186"/>
      <c r="D405" s="187"/>
      <c r="E405" s="98"/>
      <c r="F405" s="188"/>
      <c r="G405" s="178"/>
      <c r="H405" s="178"/>
      <c r="I405" s="178"/>
      <c r="J405" s="178"/>
      <c r="K405" s="178" t="s">
        <v>311</v>
      </c>
    </row>
    <row r="406" spans="1:11" ht="45" x14ac:dyDescent="0.2">
      <c r="A406" s="154" t="s">
        <v>241</v>
      </c>
      <c r="B406" s="154" t="s">
        <v>238</v>
      </c>
      <c r="C406" s="155" t="s">
        <v>124</v>
      </c>
      <c r="D406" s="138">
        <v>11.76</v>
      </c>
      <c r="E406" s="27">
        <v>9</v>
      </c>
      <c r="F406" s="181">
        <f t="shared" ref="F406:F408" si="31">SUM(D406*-9%)+D406</f>
        <v>10.701599999999999</v>
      </c>
      <c r="G406" s="182"/>
      <c r="H406" s="182"/>
      <c r="I406" s="182"/>
      <c r="J406" s="182"/>
      <c r="K406" s="182">
        <v>1.1037600000000001</v>
      </c>
    </row>
    <row r="407" spans="1:11" ht="45" x14ac:dyDescent="0.2">
      <c r="A407" s="154" t="s">
        <v>241</v>
      </c>
      <c r="B407" s="154" t="s">
        <v>239</v>
      </c>
      <c r="C407" s="155" t="s">
        <v>124</v>
      </c>
      <c r="D407" s="138">
        <v>11.41</v>
      </c>
      <c r="E407" s="27">
        <v>9</v>
      </c>
      <c r="F407" s="181">
        <f t="shared" si="31"/>
        <v>10.383100000000001</v>
      </c>
      <c r="G407" s="182"/>
      <c r="H407" s="182"/>
      <c r="I407" s="182"/>
      <c r="J407" s="182"/>
      <c r="K407" s="182">
        <v>1.0455059999999998</v>
      </c>
    </row>
    <row r="408" spans="1:11" ht="30" x14ac:dyDescent="0.2">
      <c r="A408" s="154" t="s">
        <v>237</v>
      </c>
      <c r="B408" s="154" t="s">
        <v>240</v>
      </c>
      <c r="C408" s="155" t="s">
        <v>124</v>
      </c>
      <c r="D408" s="138">
        <v>3.46</v>
      </c>
      <c r="E408" s="27">
        <v>9</v>
      </c>
      <c r="F408" s="181">
        <f t="shared" si="31"/>
        <v>3.1486000000000001</v>
      </c>
      <c r="G408" s="182"/>
      <c r="H408" s="182"/>
      <c r="I408" s="182"/>
      <c r="J408" s="182"/>
      <c r="K408" s="182">
        <v>1.00156</v>
      </c>
    </row>
    <row r="409" spans="1:11" ht="42" customHeight="1" x14ac:dyDescent="0.2">
      <c r="A409" s="23"/>
      <c r="B409" s="23"/>
      <c r="C409" s="24"/>
      <c r="D409" s="27"/>
      <c r="E409" s="28"/>
      <c r="F409" s="28"/>
      <c r="G409" s="180"/>
      <c r="H409" s="180"/>
      <c r="I409" s="180"/>
      <c r="J409" s="180"/>
      <c r="K409" s="180"/>
    </row>
    <row r="410" spans="1:11" ht="15" x14ac:dyDescent="0.2">
      <c r="A410" s="303" t="s">
        <v>339</v>
      </c>
      <c r="B410" s="303"/>
      <c r="C410" s="303"/>
      <c r="D410" s="304"/>
      <c r="E410" s="304"/>
      <c r="F410" s="304"/>
      <c r="G410" s="180"/>
      <c r="H410" s="180"/>
      <c r="I410" s="180"/>
      <c r="J410" s="180"/>
      <c r="K410" s="180"/>
    </row>
    <row r="411" spans="1:11" ht="45" x14ac:dyDescent="0.2">
      <c r="A411" s="51" t="s">
        <v>1</v>
      </c>
      <c r="B411" s="84" t="s">
        <v>113</v>
      </c>
      <c r="C411" s="52" t="s">
        <v>2</v>
      </c>
      <c r="D411" s="53" t="s">
        <v>25</v>
      </c>
      <c r="E411" s="55" t="s">
        <v>3</v>
      </c>
      <c r="F411" s="55" t="s">
        <v>38</v>
      </c>
      <c r="G411" s="178"/>
      <c r="H411" s="178"/>
      <c r="I411" s="178"/>
      <c r="J411" s="178"/>
      <c r="K411" s="178" t="s">
        <v>311</v>
      </c>
    </row>
    <row r="412" spans="1:11" ht="15" x14ac:dyDescent="0.2">
      <c r="A412" s="23" t="s">
        <v>28</v>
      </c>
      <c r="B412" s="119" t="s">
        <v>266</v>
      </c>
      <c r="C412" s="119" t="s">
        <v>287</v>
      </c>
      <c r="D412" s="138">
        <v>2078.4</v>
      </c>
      <c r="E412" s="141">
        <v>9</v>
      </c>
      <c r="F412" s="159">
        <f>SUM(D412*-0.09)+D412</f>
        <v>1891.3440000000001</v>
      </c>
      <c r="G412" s="180"/>
      <c r="H412" s="180"/>
      <c r="I412" s="180"/>
      <c r="J412" s="180"/>
      <c r="K412" s="180">
        <v>1.02</v>
      </c>
    </row>
    <row r="413" spans="1:11" ht="15" x14ac:dyDescent="0.2">
      <c r="A413" s="154" t="s">
        <v>29</v>
      </c>
      <c r="B413" s="173" t="s">
        <v>286</v>
      </c>
      <c r="C413" s="119" t="s">
        <v>287</v>
      </c>
      <c r="D413" s="138">
        <v>1797.6</v>
      </c>
      <c r="E413" s="27">
        <v>9</v>
      </c>
      <c r="F413" s="160">
        <f t="shared" ref="F413:F434" si="32">SUM(D413*-0.09)+D413</f>
        <v>1635.8159999999998</v>
      </c>
      <c r="G413" s="180"/>
      <c r="H413" s="180"/>
      <c r="I413" s="180"/>
      <c r="J413" s="180"/>
      <c r="K413" s="180">
        <v>1.02</v>
      </c>
    </row>
    <row r="414" spans="1:11" ht="15" x14ac:dyDescent="0.2">
      <c r="A414" s="23" t="s">
        <v>30</v>
      </c>
      <c r="B414" s="120" t="s">
        <v>267</v>
      </c>
      <c r="C414" s="119" t="s">
        <v>287</v>
      </c>
      <c r="D414" s="138">
        <v>912</v>
      </c>
      <c r="E414" s="141">
        <v>9</v>
      </c>
      <c r="F414" s="159">
        <f t="shared" si="32"/>
        <v>829.92</v>
      </c>
      <c r="G414" s="180"/>
      <c r="H414" s="180"/>
      <c r="I414" s="180"/>
      <c r="J414" s="180"/>
      <c r="K414" s="180">
        <v>1.02</v>
      </c>
    </row>
    <row r="415" spans="1:11" ht="15" x14ac:dyDescent="0.2">
      <c r="A415" s="23" t="s">
        <v>31</v>
      </c>
      <c r="B415" s="120" t="s">
        <v>275</v>
      </c>
      <c r="C415" s="119" t="s">
        <v>287</v>
      </c>
      <c r="D415" s="138">
        <v>2923.2</v>
      </c>
      <c r="E415" s="141">
        <v>9</v>
      </c>
      <c r="F415" s="159">
        <f t="shared" si="32"/>
        <v>2660.1120000000001</v>
      </c>
      <c r="G415" s="180"/>
      <c r="H415" s="180"/>
      <c r="I415" s="180"/>
      <c r="J415" s="180"/>
      <c r="K415" s="180">
        <v>1.02</v>
      </c>
    </row>
    <row r="416" spans="1:11" ht="15" x14ac:dyDescent="0.2">
      <c r="A416" s="23" t="s">
        <v>32</v>
      </c>
      <c r="B416" s="120" t="s">
        <v>274</v>
      </c>
      <c r="C416" s="119" t="s">
        <v>287</v>
      </c>
      <c r="D416" s="138">
        <v>2994</v>
      </c>
      <c r="E416" s="141">
        <v>9</v>
      </c>
      <c r="F416" s="159">
        <f t="shared" si="32"/>
        <v>2724.54</v>
      </c>
      <c r="G416" s="180"/>
      <c r="H416" s="180"/>
      <c r="I416" s="180"/>
      <c r="J416" s="180"/>
      <c r="K416" s="180">
        <v>1.02</v>
      </c>
    </row>
    <row r="417" spans="1:11" ht="15" x14ac:dyDescent="0.2">
      <c r="A417" s="303" t="s">
        <v>340</v>
      </c>
      <c r="B417" s="303"/>
      <c r="C417" s="303"/>
      <c r="D417" s="304"/>
      <c r="E417" s="304"/>
      <c r="F417" s="304"/>
      <c r="G417" s="180"/>
      <c r="H417" s="180"/>
      <c r="I417" s="180"/>
      <c r="J417" s="180"/>
      <c r="K417" s="180"/>
    </row>
    <row r="418" spans="1:11" ht="45" x14ac:dyDescent="0.2">
      <c r="A418" s="51" t="s">
        <v>1</v>
      </c>
      <c r="B418" s="84" t="s">
        <v>113</v>
      </c>
      <c r="C418" s="52" t="s">
        <v>2</v>
      </c>
      <c r="D418" s="53" t="s">
        <v>25</v>
      </c>
      <c r="E418" s="55" t="s">
        <v>3</v>
      </c>
      <c r="F418" s="55" t="s">
        <v>38</v>
      </c>
      <c r="G418" s="178"/>
      <c r="H418" s="178"/>
      <c r="I418" s="178"/>
      <c r="J418" s="178"/>
      <c r="K418" s="178" t="s">
        <v>311</v>
      </c>
    </row>
    <row r="419" spans="1:11" ht="45" x14ac:dyDescent="0.2">
      <c r="A419" s="23" t="s">
        <v>33</v>
      </c>
      <c r="B419" s="120" t="s">
        <v>269</v>
      </c>
      <c r="C419" s="119" t="s">
        <v>287</v>
      </c>
      <c r="D419" s="138">
        <v>52297.2</v>
      </c>
      <c r="E419" s="141">
        <v>9</v>
      </c>
      <c r="F419" s="159">
        <f t="shared" si="32"/>
        <v>47590.451999999997</v>
      </c>
      <c r="G419" s="180"/>
      <c r="H419" s="180"/>
      <c r="I419" s="180"/>
      <c r="J419" s="180"/>
      <c r="K419" s="180">
        <v>1.02</v>
      </c>
    </row>
    <row r="420" spans="1:11" ht="30" x14ac:dyDescent="0.2">
      <c r="A420" s="23" t="s">
        <v>34</v>
      </c>
      <c r="B420" s="141" t="s">
        <v>268</v>
      </c>
      <c r="C420" s="119" t="s">
        <v>287</v>
      </c>
      <c r="D420" s="138">
        <v>5406</v>
      </c>
      <c r="E420" s="141">
        <v>9</v>
      </c>
      <c r="F420" s="159">
        <f t="shared" si="32"/>
        <v>4919.46</v>
      </c>
      <c r="G420" s="180"/>
      <c r="H420" s="180"/>
      <c r="I420" s="180"/>
      <c r="J420" s="180"/>
      <c r="K420" s="180">
        <v>1.02</v>
      </c>
    </row>
    <row r="421" spans="1:11" ht="30" x14ac:dyDescent="0.2">
      <c r="A421" s="23" t="s">
        <v>35</v>
      </c>
      <c r="B421" s="120" t="s">
        <v>270</v>
      </c>
      <c r="C421" s="119" t="s">
        <v>287</v>
      </c>
      <c r="D421" s="138">
        <v>22954.799999999999</v>
      </c>
      <c r="E421" s="141">
        <v>9</v>
      </c>
      <c r="F421" s="159">
        <f t="shared" si="32"/>
        <v>20888.867999999999</v>
      </c>
      <c r="G421" s="180"/>
      <c r="H421" s="180"/>
      <c r="I421" s="180"/>
      <c r="J421" s="180"/>
      <c r="K421" s="180">
        <v>1.02</v>
      </c>
    </row>
    <row r="422" spans="1:11" ht="15" x14ac:dyDescent="0.2">
      <c r="A422" s="23" t="s">
        <v>36</v>
      </c>
      <c r="B422" s="120" t="s">
        <v>271</v>
      </c>
      <c r="C422" s="119" t="s">
        <v>287</v>
      </c>
      <c r="D422" s="138">
        <v>12217.199999999999</v>
      </c>
      <c r="E422" s="141">
        <v>9</v>
      </c>
      <c r="F422" s="159">
        <f t="shared" si="32"/>
        <v>11117.651999999998</v>
      </c>
      <c r="G422" s="180"/>
      <c r="H422" s="180"/>
      <c r="I422" s="180"/>
      <c r="J422" s="180"/>
      <c r="K422" s="180">
        <v>1.02</v>
      </c>
    </row>
    <row r="423" spans="1:11" ht="15" x14ac:dyDescent="0.2">
      <c r="A423" s="23" t="s">
        <v>37</v>
      </c>
      <c r="B423" s="120" t="s">
        <v>272</v>
      </c>
      <c r="C423" s="119" t="s">
        <v>273</v>
      </c>
      <c r="D423" s="138">
        <v>23200.799999999999</v>
      </c>
      <c r="E423" s="141">
        <v>9</v>
      </c>
      <c r="F423" s="159">
        <f t="shared" si="32"/>
        <v>21112.727999999999</v>
      </c>
      <c r="G423" s="180"/>
      <c r="H423" s="180"/>
      <c r="I423" s="180"/>
      <c r="J423" s="180"/>
      <c r="K423" s="180">
        <v>1.02</v>
      </c>
    </row>
    <row r="424" spans="1:11" ht="15" x14ac:dyDescent="0.2">
      <c r="A424" s="175" t="s">
        <v>44</v>
      </c>
      <c r="B424" s="173" t="s">
        <v>288</v>
      </c>
      <c r="C424" s="174" t="s">
        <v>103</v>
      </c>
      <c r="D424" s="138">
        <v>69.167999999999992</v>
      </c>
      <c r="E424" s="27">
        <v>9</v>
      </c>
      <c r="F424" s="160">
        <f t="shared" si="32"/>
        <v>62.942879999999995</v>
      </c>
      <c r="G424" s="180"/>
      <c r="H424" s="180"/>
      <c r="I424" s="180"/>
      <c r="J424" s="180"/>
      <c r="K424" s="180">
        <v>1.02</v>
      </c>
    </row>
    <row r="425" spans="1:11" ht="30" x14ac:dyDescent="0.2">
      <c r="A425" s="23" t="s">
        <v>162</v>
      </c>
      <c r="B425" s="120" t="s">
        <v>290</v>
      </c>
      <c r="C425" s="119" t="s">
        <v>289</v>
      </c>
      <c r="D425" s="138">
        <v>5102.3999999999996</v>
      </c>
      <c r="E425" s="141">
        <v>9</v>
      </c>
      <c r="F425" s="159">
        <f t="shared" si="32"/>
        <v>4643.1839999999993</v>
      </c>
      <c r="G425" s="180"/>
      <c r="H425" s="180"/>
      <c r="I425" s="180"/>
      <c r="J425" s="180"/>
      <c r="K425" s="180">
        <v>1.02</v>
      </c>
    </row>
    <row r="426" spans="1:11" ht="15" x14ac:dyDescent="0.2">
      <c r="A426" s="23" t="s">
        <v>163</v>
      </c>
      <c r="B426" s="120" t="s">
        <v>291</v>
      </c>
      <c r="C426" s="119" t="s">
        <v>287</v>
      </c>
      <c r="D426" s="138">
        <v>499.79999999999995</v>
      </c>
      <c r="E426" s="141">
        <v>9</v>
      </c>
      <c r="F426" s="159">
        <f t="shared" si="32"/>
        <v>454.81799999999998</v>
      </c>
      <c r="G426" s="180"/>
      <c r="H426" s="180"/>
      <c r="I426" s="180"/>
      <c r="J426" s="180"/>
      <c r="K426" s="180">
        <v>1.02</v>
      </c>
    </row>
    <row r="427" spans="1:11" ht="15" x14ac:dyDescent="0.2">
      <c r="A427" s="23" t="s">
        <v>161</v>
      </c>
      <c r="B427" s="120" t="s">
        <v>292</v>
      </c>
      <c r="C427" s="119" t="s">
        <v>287</v>
      </c>
      <c r="D427" s="138">
        <v>712.8</v>
      </c>
      <c r="E427" s="141">
        <v>9</v>
      </c>
      <c r="F427" s="159">
        <f t="shared" si="32"/>
        <v>648.64799999999991</v>
      </c>
      <c r="G427" s="180"/>
      <c r="H427" s="180"/>
      <c r="I427" s="180"/>
      <c r="J427" s="180"/>
      <c r="K427" s="180">
        <v>1.02</v>
      </c>
    </row>
    <row r="428" spans="1:11" ht="15" x14ac:dyDescent="0.2">
      <c r="A428" s="23" t="s">
        <v>164</v>
      </c>
      <c r="B428" s="120" t="s">
        <v>294</v>
      </c>
      <c r="C428" s="119" t="s">
        <v>293</v>
      </c>
      <c r="D428" s="138">
        <v>5.7960000000000003</v>
      </c>
      <c r="E428" s="141">
        <v>9</v>
      </c>
      <c r="F428" s="159">
        <f t="shared" si="32"/>
        <v>5.2743600000000006</v>
      </c>
      <c r="G428" s="180"/>
      <c r="H428" s="180"/>
      <c r="I428" s="180"/>
      <c r="J428" s="180"/>
      <c r="K428" s="180">
        <v>1.02</v>
      </c>
    </row>
    <row r="429" spans="1:11" ht="15" x14ac:dyDescent="0.2">
      <c r="A429" s="23" t="s">
        <v>165</v>
      </c>
      <c r="B429" s="120" t="s">
        <v>295</v>
      </c>
      <c r="C429" s="119" t="s">
        <v>296</v>
      </c>
      <c r="D429" s="138">
        <v>8.52</v>
      </c>
      <c r="E429" s="141">
        <v>9</v>
      </c>
      <c r="F429" s="159">
        <f t="shared" si="32"/>
        <v>7.7531999999999996</v>
      </c>
      <c r="G429" s="180"/>
      <c r="H429" s="180"/>
      <c r="I429" s="180"/>
      <c r="J429" s="180"/>
      <c r="K429" s="180">
        <v>1.02</v>
      </c>
    </row>
    <row r="430" spans="1:11" ht="15" x14ac:dyDescent="0.2">
      <c r="A430" s="118" t="s">
        <v>166</v>
      </c>
      <c r="B430" s="120" t="s">
        <v>297</v>
      </c>
      <c r="C430" s="119" t="s">
        <v>298</v>
      </c>
      <c r="D430" s="138">
        <v>11.88</v>
      </c>
      <c r="E430" s="141">
        <v>9</v>
      </c>
      <c r="F430" s="159">
        <f t="shared" si="32"/>
        <v>10.8108</v>
      </c>
      <c r="G430" s="180"/>
      <c r="H430" s="180"/>
      <c r="I430" s="180"/>
      <c r="J430" s="180"/>
      <c r="K430" s="180">
        <v>1.02</v>
      </c>
    </row>
    <row r="431" spans="1:11" ht="15" x14ac:dyDescent="0.2">
      <c r="A431" s="118" t="s">
        <v>167</v>
      </c>
      <c r="B431" s="120" t="s">
        <v>299</v>
      </c>
      <c r="C431" s="119" t="s">
        <v>287</v>
      </c>
      <c r="D431" s="138">
        <v>3798</v>
      </c>
      <c r="E431" s="141">
        <v>9</v>
      </c>
      <c r="F431" s="159">
        <f t="shared" si="32"/>
        <v>3456.18</v>
      </c>
      <c r="G431" s="180"/>
      <c r="H431" s="180"/>
      <c r="I431" s="180"/>
      <c r="J431" s="180"/>
      <c r="K431" s="180">
        <v>1.02</v>
      </c>
    </row>
    <row r="432" spans="1:11" ht="15" x14ac:dyDescent="0.2">
      <c r="A432" s="118" t="s">
        <v>168</v>
      </c>
      <c r="B432" s="120" t="s">
        <v>300</v>
      </c>
      <c r="C432" s="119" t="s">
        <v>287</v>
      </c>
      <c r="D432" s="138">
        <v>2829.6</v>
      </c>
      <c r="E432" s="141">
        <v>9</v>
      </c>
      <c r="F432" s="159">
        <f t="shared" si="32"/>
        <v>2574.9359999999997</v>
      </c>
      <c r="G432" s="180"/>
      <c r="H432" s="180"/>
      <c r="I432" s="180"/>
      <c r="J432" s="180"/>
      <c r="K432" s="180">
        <v>1.02</v>
      </c>
    </row>
    <row r="433" spans="1:11" ht="15" x14ac:dyDescent="0.2">
      <c r="A433" s="118" t="s">
        <v>169</v>
      </c>
      <c r="B433" s="120" t="s">
        <v>301</v>
      </c>
      <c r="C433" s="119" t="s">
        <v>287</v>
      </c>
      <c r="D433" s="138">
        <v>266.39999999999998</v>
      </c>
      <c r="E433" s="141">
        <v>9</v>
      </c>
      <c r="F433" s="159">
        <f t="shared" si="32"/>
        <v>242.42399999999998</v>
      </c>
      <c r="G433" s="180"/>
      <c r="H433" s="180"/>
      <c r="I433" s="180"/>
      <c r="J433" s="180"/>
      <c r="K433" s="180">
        <v>1.02</v>
      </c>
    </row>
    <row r="434" spans="1:11" ht="15" x14ac:dyDescent="0.2">
      <c r="A434" s="118" t="s">
        <v>170</v>
      </c>
      <c r="B434" s="120" t="s">
        <v>302</v>
      </c>
      <c r="C434" s="119" t="s">
        <v>287</v>
      </c>
      <c r="D434" s="138">
        <v>1227.5999999999999</v>
      </c>
      <c r="E434" s="141">
        <v>9</v>
      </c>
      <c r="F434" s="159">
        <f t="shared" si="32"/>
        <v>1117.116</v>
      </c>
      <c r="G434" s="180"/>
      <c r="H434" s="180"/>
      <c r="I434" s="180"/>
      <c r="J434" s="180"/>
      <c r="K434" s="180">
        <v>1.02</v>
      </c>
    </row>
    <row r="435" spans="1:11" ht="15" x14ac:dyDescent="0.2">
      <c r="A435" s="118"/>
      <c r="B435" s="17"/>
      <c r="C435" s="119"/>
      <c r="D435" s="18"/>
      <c r="E435" s="18"/>
      <c r="F435" s="18"/>
      <c r="G435" s="180"/>
      <c r="H435" s="180"/>
      <c r="I435" s="180"/>
      <c r="J435" s="180"/>
      <c r="K435" s="180"/>
    </row>
    <row r="436" spans="1:11" ht="15" x14ac:dyDescent="0.25">
      <c r="A436" s="87" t="s">
        <v>99</v>
      </c>
      <c r="B436" s="211"/>
      <c r="C436" s="77"/>
      <c r="D436" s="77"/>
      <c r="E436" s="77"/>
      <c r="F436" s="77"/>
      <c r="G436" s="180"/>
      <c r="H436" s="180"/>
      <c r="I436" s="180"/>
      <c r="J436" s="180"/>
      <c r="K436" s="180"/>
    </row>
    <row r="437" spans="1:11" ht="40.9" customHeight="1" x14ac:dyDescent="0.2">
      <c r="A437" s="51" t="s">
        <v>1</v>
      </c>
      <c r="B437" s="84" t="s">
        <v>113</v>
      </c>
      <c r="C437" s="52" t="s">
        <v>2</v>
      </c>
      <c r="D437" s="53" t="s">
        <v>25</v>
      </c>
      <c r="E437" s="55" t="s">
        <v>3</v>
      </c>
      <c r="F437" s="55" t="s">
        <v>38</v>
      </c>
      <c r="G437" s="180"/>
      <c r="H437" s="180"/>
      <c r="I437" s="180"/>
      <c r="J437" s="180"/>
      <c r="K437" s="180"/>
    </row>
    <row r="438" spans="1:11" ht="15" x14ac:dyDescent="0.25">
      <c r="A438" s="212" t="s">
        <v>187</v>
      </c>
      <c r="B438" s="213"/>
      <c r="C438" s="213"/>
      <c r="D438" s="213"/>
      <c r="E438" s="213"/>
      <c r="F438" s="213"/>
      <c r="G438" s="180"/>
      <c r="H438" s="180"/>
      <c r="I438" s="180"/>
      <c r="J438" s="180"/>
      <c r="K438" s="180"/>
    </row>
    <row r="439" spans="1:11" ht="26.25" x14ac:dyDescent="0.25">
      <c r="A439" s="214" t="s">
        <v>132</v>
      </c>
      <c r="B439" s="185"/>
      <c r="C439" s="215"/>
      <c r="D439" s="185"/>
      <c r="E439" s="185"/>
      <c r="F439" s="185"/>
      <c r="G439" s="178"/>
      <c r="H439" s="178"/>
      <c r="I439" s="178"/>
      <c r="J439" s="178"/>
      <c r="K439" s="178" t="s">
        <v>311</v>
      </c>
    </row>
    <row r="440" spans="1:11" ht="45" x14ac:dyDescent="0.25">
      <c r="A440" s="216" t="s">
        <v>171</v>
      </c>
      <c r="B440" s="217" t="s">
        <v>226</v>
      </c>
      <c r="C440" s="33" t="s">
        <v>27</v>
      </c>
      <c r="D440" s="144">
        <v>1.7032967032949999</v>
      </c>
      <c r="E440" s="85">
        <v>9</v>
      </c>
      <c r="F440" s="151">
        <f>SUM(D440*-0.09)+D440</f>
        <v>1.54999999999845</v>
      </c>
      <c r="G440" s="180"/>
      <c r="H440" s="180"/>
      <c r="I440" s="180"/>
      <c r="J440" s="180"/>
      <c r="K440" s="180">
        <v>1.1528159999999998</v>
      </c>
    </row>
    <row r="441" spans="1:11" ht="45" x14ac:dyDescent="0.25">
      <c r="A441" s="167" t="s">
        <v>212</v>
      </c>
      <c r="B441" s="124" t="s">
        <v>227</v>
      </c>
      <c r="C441" s="229" t="s">
        <v>27</v>
      </c>
      <c r="D441" s="152">
        <v>1.5323565323550004</v>
      </c>
      <c r="E441" s="169">
        <v>9</v>
      </c>
      <c r="F441" s="230">
        <f t="shared" ref="F441:F452" si="33">SUM(D441*-0.09)+D441</f>
        <v>1.3944444444430504</v>
      </c>
      <c r="G441" s="180"/>
      <c r="H441" s="180"/>
      <c r="I441" s="180"/>
      <c r="J441" s="180"/>
      <c r="K441" s="180">
        <v>1.1528159999999998</v>
      </c>
    </row>
    <row r="442" spans="1:11" ht="45" x14ac:dyDescent="0.25">
      <c r="A442" s="167" t="s">
        <v>213</v>
      </c>
      <c r="B442" s="217" t="s">
        <v>228</v>
      </c>
      <c r="C442" s="229" t="s">
        <v>27</v>
      </c>
      <c r="D442" s="152">
        <v>2.0940170940150002</v>
      </c>
      <c r="E442" s="169">
        <v>9</v>
      </c>
      <c r="F442" s="230">
        <f t="shared" si="33"/>
        <v>1.9055555555536503</v>
      </c>
      <c r="G442" s="180"/>
      <c r="H442" s="180"/>
      <c r="I442" s="180"/>
      <c r="J442" s="180"/>
      <c r="K442" s="180">
        <v>1.1528159999999998</v>
      </c>
    </row>
    <row r="443" spans="1:11" ht="45" x14ac:dyDescent="0.25">
      <c r="A443" s="197" t="s">
        <v>173</v>
      </c>
      <c r="B443" s="124" t="s">
        <v>320</v>
      </c>
      <c r="C443" s="229" t="s">
        <v>27</v>
      </c>
      <c r="D443" s="152">
        <v>2.1062271062250004</v>
      </c>
      <c r="E443" s="169">
        <v>9</v>
      </c>
      <c r="F443" s="230">
        <f t="shared" si="33"/>
        <v>1.9166666666647503</v>
      </c>
      <c r="G443" s="180"/>
      <c r="H443" s="180"/>
      <c r="I443" s="180"/>
      <c r="J443" s="180"/>
      <c r="K443" s="180">
        <v>1.889678</v>
      </c>
    </row>
    <row r="444" spans="1:11" ht="60" x14ac:dyDescent="0.25">
      <c r="A444" s="197" t="s">
        <v>172</v>
      </c>
      <c r="B444" s="124" t="s">
        <v>320</v>
      </c>
      <c r="C444" s="229" t="s">
        <v>27</v>
      </c>
      <c r="D444" s="152">
        <v>2.1062271062250004</v>
      </c>
      <c r="E444" s="169">
        <v>9</v>
      </c>
      <c r="F444" s="230">
        <f t="shared" si="33"/>
        <v>1.9166666666647503</v>
      </c>
      <c r="G444" s="180"/>
      <c r="H444" s="180"/>
      <c r="I444" s="180"/>
      <c r="J444" s="180"/>
      <c r="K444" s="180">
        <v>1.889678</v>
      </c>
    </row>
    <row r="445" spans="1:11" ht="60" x14ac:dyDescent="0.25">
      <c r="A445" s="197" t="s">
        <v>214</v>
      </c>
      <c r="B445" s="124" t="s">
        <v>321</v>
      </c>
      <c r="C445" s="229" t="s">
        <v>27</v>
      </c>
      <c r="D445" s="152">
        <v>2.67399267399</v>
      </c>
      <c r="E445" s="169">
        <v>9</v>
      </c>
      <c r="F445" s="230">
        <f t="shared" si="33"/>
        <v>2.4333333333309</v>
      </c>
      <c r="G445" s="180"/>
      <c r="H445" s="180"/>
      <c r="I445" s="180"/>
      <c r="J445" s="180"/>
      <c r="K445" s="180">
        <v>1.7877845999999999</v>
      </c>
    </row>
    <row r="446" spans="1:11" ht="60" x14ac:dyDescent="0.25">
      <c r="A446" s="197" t="s">
        <v>174</v>
      </c>
      <c r="B446" s="124" t="s">
        <v>322</v>
      </c>
      <c r="C446" s="235" t="s">
        <v>27</v>
      </c>
      <c r="D446" s="236">
        <v>4.5665445665400002</v>
      </c>
      <c r="E446" s="237">
        <v>9</v>
      </c>
      <c r="F446" s="238">
        <f t="shared" si="33"/>
        <v>4.1555555555514001</v>
      </c>
      <c r="G446" s="180"/>
      <c r="H446" s="180"/>
      <c r="I446" s="180"/>
      <c r="J446" s="180"/>
      <c r="K446" s="180">
        <v>1.5678502000000001</v>
      </c>
    </row>
    <row r="447" spans="1:11" ht="60" x14ac:dyDescent="0.25">
      <c r="A447" s="197" t="s">
        <v>232</v>
      </c>
      <c r="B447" s="124" t="s">
        <v>323</v>
      </c>
      <c r="C447" s="229" t="s">
        <v>27</v>
      </c>
      <c r="D447" s="152">
        <v>4.5665445665400002</v>
      </c>
      <c r="E447" s="169">
        <v>9</v>
      </c>
      <c r="F447" s="230">
        <f t="shared" si="33"/>
        <v>4.1555555555514001</v>
      </c>
      <c r="G447" s="180"/>
      <c r="H447" s="180"/>
      <c r="I447" s="180"/>
      <c r="J447" s="180"/>
      <c r="K447" s="180">
        <v>1.5678502000000001</v>
      </c>
    </row>
    <row r="448" spans="1:11" ht="15" x14ac:dyDescent="0.25">
      <c r="A448" s="87" t="s">
        <v>99</v>
      </c>
      <c r="B448" s="211"/>
      <c r="C448" s="77"/>
      <c r="D448" s="77"/>
      <c r="E448" s="77"/>
      <c r="F448" s="77"/>
      <c r="G448" s="180"/>
      <c r="H448" s="180"/>
      <c r="I448" s="180"/>
      <c r="J448" s="180"/>
      <c r="K448" s="180"/>
    </row>
    <row r="449" spans="1:11" ht="52.15" customHeight="1" x14ac:dyDescent="0.2">
      <c r="A449" s="51" t="s">
        <v>1</v>
      </c>
      <c r="B449" s="84" t="s">
        <v>113</v>
      </c>
      <c r="C449" s="52" t="s">
        <v>2</v>
      </c>
      <c r="D449" s="53" t="s">
        <v>25</v>
      </c>
      <c r="E449" s="55" t="s">
        <v>3</v>
      </c>
      <c r="F449" s="55" t="s">
        <v>38</v>
      </c>
      <c r="G449" s="180"/>
      <c r="H449" s="180"/>
      <c r="I449" s="180"/>
      <c r="J449" s="180"/>
      <c r="K449" s="180"/>
    </row>
    <row r="450" spans="1:11" ht="40.15" customHeight="1" x14ac:dyDescent="0.25">
      <c r="A450" s="212" t="s">
        <v>187</v>
      </c>
      <c r="B450" s="213"/>
      <c r="C450" s="213"/>
      <c r="D450" s="213"/>
      <c r="E450" s="213"/>
      <c r="F450" s="213"/>
      <c r="G450" s="180"/>
      <c r="H450" s="180"/>
      <c r="I450" s="180"/>
      <c r="J450" s="180"/>
      <c r="K450" s="180"/>
    </row>
    <row r="451" spans="1:11" ht="26.25" x14ac:dyDescent="0.25">
      <c r="A451" s="214" t="s">
        <v>132</v>
      </c>
      <c r="B451" s="185"/>
      <c r="C451" s="215"/>
      <c r="D451" s="185"/>
      <c r="E451" s="185"/>
      <c r="F451" s="185"/>
      <c r="G451" s="178"/>
      <c r="H451" s="178"/>
      <c r="I451" s="178"/>
      <c r="J451" s="178"/>
      <c r="K451" s="178" t="s">
        <v>311</v>
      </c>
    </row>
    <row r="452" spans="1:11" ht="45" customHeight="1" x14ac:dyDescent="0.25">
      <c r="A452" s="197" t="s">
        <v>233</v>
      </c>
      <c r="B452" s="124" t="s">
        <v>234</v>
      </c>
      <c r="C452" s="229" t="s">
        <v>27</v>
      </c>
      <c r="D452" s="152">
        <v>2.24664224664</v>
      </c>
      <c r="E452" s="169">
        <v>9</v>
      </c>
      <c r="F452" s="230">
        <f t="shared" si="33"/>
        <v>2.0444444444424001</v>
      </c>
      <c r="G452" s="180"/>
      <c r="H452" s="180"/>
      <c r="I452" s="180"/>
      <c r="J452" s="180"/>
      <c r="K452" s="180">
        <v>1.901942</v>
      </c>
    </row>
    <row r="453" spans="1:11" ht="42.6" customHeight="1" x14ac:dyDescent="0.25">
      <c r="A453" s="216" t="s">
        <v>176</v>
      </c>
      <c r="B453" s="78" t="s">
        <v>211</v>
      </c>
      <c r="C453" s="33" t="s">
        <v>27</v>
      </c>
      <c r="D453" s="144"/>
      <c r="E453" s="85">
        <v>9</v>
      </c>
      <c r="F453" s="144" t="s">
        <v>211</v>
      </c>
      <c r="G453" s="180"/>
      <c r="H453" s="180"/>
      <c r="I453" s="180"/>
      <c r="J453" s="180"/>
      <c r="K453" s="180"/>
    </row>
    <row r="454" spans="1:11" ht="26.25" x14ac:dyDescent="0.25">
      <c r="A454" s="218" t="s">
        <v>133</v>
      </c>
      <c r="B454" s="219"/>
      <c r="C454" s="200"/>
      <c r="D454" s="213"/>
      <c r="E454" s="213"/>
      <c r="F454" s="213"/>
      <c r="G454" s="178"/>
      <c r="H454" s="178"/>
      <c r="I454" s="178"/>
      <c r="J454" s="178"/>
      <c r="K454" s="178" t="s">
        <v>311</v>
      </c>
    </row>
    <row r="455" spans="1:11" ht="45" x14ac:dyDescent="0.25">
      <c r="A455" s="216" t="s">
        <v>171</v>
      </c>
      <c r="B455" s="24" t="s">
        <v>244</v>
      </c>
      <c r="C455" s="33" t="s">
        <v>27</v>
      </c>
      <c r="D455" s="144">
        <v>1.7032967032949999</v>
      </c>
      <c r="E455" s="85">
        <v>9</v>
      </c>
      <c r="F455" s="151">
        <f>SUM(D455*-0.09)+D455</f>
        <v>1.54999999999845</v>
      </c>
      <c r="G455" s="180"/>
      <c r="H455" s="180"/>
      <c r="I455" s="180"/>
      <c r="J455" s="180"/>
      <c r="K455" s="180">
        <v>1.1528159999999998</v>
      </c>
    </row>
    <row r="456" spans="1:11" ht="55.15" customHeight="1" x14ac:dyDescent="0.25">
      <c r="A456" s="167" t="s">
        <v>212</v>
      </c>
      <c r="B456" s="124" t="s">
        <v>227</v>
      </c>
      <c r="C456" s="229" t="s">
        <v>27</v>
      </c>
      <c r="D456" s="152">
        <v>1.5323565323550004</v>
      </c>
      <c r="E456" s="169">
        <v>9</v>
      </c>
      <c r="F456" s="230">
        <f t="shared" ref="F456:F464" si="34">SUM(D456*-0.09)+D456</f>
        <v>1.3944444444430504</v>
      </c>
      <c r="G456" s="180"/>
      <c r="H456" s="180"/>
      <c r="I456" s="180"/>
      <c r="J456" s="180"/>
      <c r="K456" s="180">
        <v>1.1528159999999998</v>
      </c>
    </row>
    <row r="457" spans="1:11" ht="45" x14ac:dyDescent="0.25">
      <c r="A457" s="167" t="s">
        <v>213</v>
      </c>
      <c r="B457" s="217" t="s">
        <v>228</v>
      </c>
      <c r="C457" s="229" t="s">
        <v>27</v>
      </c>
      <c r="D457" s="152">
        <v>2.0940170940150002</v>
      </c>
      <c r="E457" s="169">
        <v>9</v>
      </c>
      <c r="F457" s="230">
        <f t="shared" si="34"/>
        <v>1.9055555555536503</v>
      </c>
      <c r="G457" s="180"/>
      <c r="H457" s="180"/>
      <c r="I457" s="180"/>
      <c r="J457" s="180"/>
      <c r="K457" s="180">
        <v>1.1528159999999998</v>
      </c>
    </row>
    <row r="458" spans="1:11" ht="62.45" customHeight="1" x14ac:dyDescent="0.25">
      <c r="A458" s="197" t="s">
        <v>173</v>
      </c>
      <c r="B458" s="155" t="s">
        <v>320</v>
      </c>
      <c r="C458" s="229" t="s">
        <v>27</v>
      </c>
      <c r="D458" s="152">
        <v>2.1062271062250004</v>
      </c>
      <c r="E458" s="169">
        <v>9</v>
      </c>
      <c r="F458" s="230">
        <f t="shared" si="34"/>
        <v>1.9166666666647503</v>
      </c>
      <c r="G458" s="180"/>
      <c r="H458" s="180"/>
      <c r="I458" s="180"/>
      <c r="J458" s="180"/>
      <c r="K458" s="180">
        <v>1.889678</v>
      </c>
    </row>
    <row r="459" spans="1:11" ht="43.15" customHeight="1" x14ac:dyDescent="0.25">
      <c r="A459" s="197" t="s">
        <v>172</v>
      </c>
      <c r="B459" s="155" t="s">
        <v>320</v>
      </c>
      <c r="C459" s="229" t="s">
        <v>27</v>
      </c>
      <c r="D459" s="152">
        <v>2.1062271062250004</v>
      </c>
      <c r="E459" s="169">
        <v>9</v>
      </c>
      <c r="F459" s="230">
        <f t="shared" si="34"/>
        <v>1.9166666666647503</v>
      </c>
      <c r="G459" s="180"/>
      <c r="H459" s="180"/>
      <c r="I459" s="180"/>
      <c r="J459" s="180"/>
      <c r="K459" s="180">
        <v>1.889678</v>
      </c>
    </row>
    <row r="460" spans="1:11" ht="26.25" x14ac:dyDescent="0.25">
      <c r="A460" s="218" t="s">
        <v>133</v>
      </c>
      <c r="B460" s="219"/>
      <c r="C460" s="200"/>
      <c r="D460" s="213"/>
      <c r="E460" s="213"/>
      <c r="F460" s="213"/>
      <c r="G460" s="178"/>
      <c r="H460" s="178"/>
      <c r="I460" s="178"/>
      <c r="J460" s="178"/>
      <c r="K460" s="178" t="s">
        <v>311</v>
      </c>
    </row>
    <row r="461" spans="1:11" ht="60" x14ac:dyDescent="0.25">
      <c r="A461" s="197" t="s">
        <v>214</v>
      </c>
      <c r="B461" s="246" t="s">
        <v>321</v>
      </c>
      <c r="C461" s="229" t="s">
        <v>27</v>
      </c>
      <c r="D461" s="152">
        <v>2.67399267399</v>
      </c>
      <c r="E461" s="169">
        <v>9</v>
      </c>
      <c r="F461" s="230">
        <f t="shared" si="34"/>
        <v>2.4333333333309</v>
      </c>
      <c r="G461" s="180"/>
      <c r="H461" s="180"/>
      <c r="I461" s="180"/>
      <c r="J461" s="180"/>
      <c r="K461" s="180">
        <v>1.7877845999999999</v>
      </c>
    </row>
    <row r="462" spans="1:11" ht="60" x14ac:dyDescent="0.25">
      <c r="A462" s="197" t="s">
        <v>174</v>
      </c>
      <c r="B462" s="155" t="s">
        <v>322</v>
      </c>
      <c r="C462" s="229" t="s">
        <v>27</v>
      </c>
      <c r="D462" s="152">
        <v>4.5665445665400002</v>
      </c>
      <c r="E462" s="169">
        <v>9</v>
      </c>
      <c r="F462" s="230">
        <f t="shared" si="34"/>
        <v>4.1555555555514001</v>
      </c>
      <c r="G462" s="180"/>
      <c r="H462" s="180"/>
      <c r="I462" s="180"/>
      <c r="J462" s="180"/>
      <c r="K462" s="180">
        <v>1.5678502000000001</v>
      </c>
    </row>
    <row r="463" spans="1:11" ht="25.9" customHeight="1" x14ac:dyDescent="0.25">
      <c r="A463" s="197" t="s">
        <v>175</v>
      </c>
      <c r="B463" s="155" t="s">
        <v>323</v>
      </c>
      <c r="C463" s="229" t="s">
        <v>27</v>
      </c>
      <c r="D463" s="152">
        <v>4.5665445665400002</v>
      </c>
      <c r="E463" s="169">
        <v>9</v>
      </c>
      <c r="F463" s="230">
        <f t="shared" si="34"/>
        <v>4.1555555555514001</v>
      </c>
      <c r="G463" s="180"/>
      <c r="H463" s="180"/>
      <c r="I463" s="180"/>
      <c r="J463" s="180"/>
      <c r="K463" s="180">
        <v>1.5678502000000001</v>
      </c>
    </row>
    <row r="464" spans="1:11" ht="60" x14ac:dyDescent="0.25">
      <c r="A464" s="197" t="s">
        <v>233</v>
      </c>
      <c r="B464" s="246" t="s">
        <v>234</v>
      </c>
      <c r="C464" s="229" t="s">
        <v>27</v>
      </c>
      <c r="D464" s="152">
        <v>2.24664224664</v>
      </c>
      <c r="E464" s="169">
        <v>9</v>
      </c>
      <c r="F464" s="230">
        <f t="shared" si="34"/>
        <v>2.0444444444424001</v>
      </c>
      <c r="G464" s="180"/>
      <c r="H464" s="180"/>
      <c r="I464" s="180"/>
      <c r="J464" s="180"/>
      <c r="K464" s="180">
        <v>1.901942</v>
      </c>
    </row>
    <row r="465" spans="1:11" ht="45" x14ac:dyDescent="0.25">
      <c r="A465" s="197" t="s">
        <v>176</v>
      </c>
      <c r="B465" s="155" t="s">
        <v>211</v>
      </c>
      <c r="C465" s="229" t="s">
        <v>27</v>
      </c>
      <c r="D465" s="152"/>
      <c r="E465" s="169">
        <v>9</v>
      </c>
      <c r="F465" s="152" t="s">
        <v>211</v>
      </c>
      <c r="G465" s="180"/>
      <c r="H465" s="180"/>
      <c r="I465" s="180"/>
      <c r="J465" s="180"/>
      <c r="K465" s="180"/>
    </row>
    <row r="466" spans="1:11" ht="37.9" customHeight="1" x14ac:dyDescent="0.25">
      <c r="A466" s="79"/>
      <c r="B466" s="78"/>
      <c r="C466" s="33"/>
      <c r="D466" s="78"/>
      <c r="E466" s="78"/>
      <c r="F466" s="78"/>
      <c r="G466" s="180"/>
      <c r="H466" s="180"/>
      <c r="I466" s="180"/>
      <c r="J466" s="180"/>
      <c r="K466" s="180"/>
    </row>
    <row r="467" spans="1:11" ht="15" x14ac:dyDescent="0.25">
      <c r="A467" s="87" t="s">
        <v>188</v>
      </c>
      <c r="B467" s="211"/>
      <c r="C467" s="77"/>
      <c r="D467" s="77"/>
      <c r="E467" s="77"/>
      <c r="F467" s="77"/>
      <c r="G467" s="180"/>
      <c r="H467" s="180"/>
      <c r="I467" s="180"/>
      <c r="J467" s="180"/>
      <c r="K467" s="180"/>
    </row>
    <row r="468" spans="1:11" ht="45" x14ac:dyDescent="0.2">
      <c r="A468" s="51" t="s">
        <v>1</v>
      </c>
      <c r="B468" s="84" t="s">
        <v>113</v>
      </c>
      <c r="C468" s="52" t="s">
        <v>2</v>
      </c>
      <c r="D468" s="53" t="s">
        <v>25</v>
      </c>
      <c r="E468" s="55" t="s">
        <v>3</v>
      </c>
      <c r="F468" s="55" t="s">
        <v>38</v>
      </c>
      <c r="G468" s="178"/>
      <c r="H468" s="178"/>
      <c r="I468" s="178"/>
      <c r="J468" s="178"/>
      <c r="K468" s="178" t="s">
        <v>311</v>
      </c>
    </row>
    <row r="469" spans="1:11" s="183" customFormat="1" ht="30" x14ac:dyDescent="0.25">
      <c r="A469" s="79" t="s">
        <v>140</v>
      </c>
      <c r="B469" s="79" t="s">
        <v>259</v>
      </c>
      <c r="C469" s="116" t="s">
        <v>141</v>
      </c>
      <c r="D469" s="152">
        <v>302.19780219750004</v>
      </c>
      <c r="E469" s="85">
        <v>9</v>
      </c>
      <c r="F469" s="144">
        <f>SUM(D469*-0.09) +D469</f>
        <v>274.99999999972505</v>
      </c>
      <c r="G469" s="180"/>
      <c r="H469" s="180"/>
      <c r="I469" s="180"/>
      <c r="J469" s="180"/>
      <c r="K469" s="180">
        <v>1.02</v>
      </c>
    </row>
    <row r="470" spans="1:11" s="183" customFormat="1" ht="30" x14ac:dyDescent="0.25">
      <c r="A470" s="79" t="s">
        <v>142</v>
      </c>
      <c r="B470" s="79" t="s">
        <v>259</v>
      </c>
      <c r="C470" s="116" t="s">
        <v>124</v>
      </c>
      <c r="D470" s="144">
        <v>1.2087912087900001</v>
      </c>
      <c r="E470" s="85">
        <v>9</v>
      </c>
      <c r="F470" s="144">
        <f t="shared" ref="F470:F477" si="35">SUM(D470*-0.09) +D470</f>
        <v>1.0999999999989001</v>
      </c>
      <c r="G470" s="180"/>
      <c r="H470" s="180"/>
      <c r="I470" s="180"/>
      <c r="J470" s="180"/>
      <c r="K470" s="180">
        <v>1.02</v>
      </c>
    </row>
    <row r="471" spans="1:11" ht="30" x14ac:dyDescent="0.25">
      <c r="A471" s="79" t="s">
        <v>143</v>
      </c>
      <c r="B471" s="79" t="s">
        <v>259</v>
      </c>
      <c r="C471" s="116" t="s">
        <v>124</v>
      </c>
      <c r="D471" s="144">
        <v>1.8131868131850004</v>
      </c>
      <c r="E471" s="85">
        <v>9</v>
      </c>
      <c r="F471" s="144">
        <f t="shared" si="35"/>
        <v>1.6499999999983503</v>
      </c>
      <c r="G471" s="180"/>
      <c r="H471" s="180"/>
      <c r="I471" s="180"/>
      <c r="J471" s="180"/>
      <c r="K471" s="180">
        <v>1.02</v>
      </c>
    </row>
    <row r="472" spans="1:11" ht="30" x14ac:dyDescent="0.25">
      <c r="A472" s="79" t="s">
        <v>144</v>
      </c>
      <c r="B472" s="79" t="s">
        <v>259</v>
      </c>
      <c r="C472" s="116" t="s">
        <v>124</v>
      </c>
      <c r="D472" s="144">
        <v>12.087912087900001</v>
      </c>
      <c r="E472" s="85">
        <v>9</v>
      </c>
      <c r="F472" s="144">
        <f t="shared" si="35"/>
        <v>10.999999999989001</v>
      </c>
      <c r="G472" s="180"/>
      <c r="H472" s="180"/>
      <c r="I472" s="180"/>
      <c r="J472" s="180"/>
      <c r="K472" s="180">
        <v>1.02</v>
      </c>
    </row>
    <row r="473" spans="1:11" ht="42" customHeight="1" x14ac:dyDescent="0.25">
      <c r="A473" s="79" t="s">
        <v>158</v>
      </c>
      <c r="B473" s="79" t="s">
        <v>259</v>
      </c>
      <c r="C473" s="116" t="s">
        <v>124</v>
      </c>
      <c r="D473" s="144">
        <v>12.087912087900001</v>
      </c>
      <c r="E473" s="85">
        <v>9</v>
      </c>
      <c r="F473" s="144">
        <f t="shared" si="35"/>
        <v>10.999999999989001</v>
      </c>
      <c r="G473" s="180"/>
      <c r="H473" s="180"/>
      <c r="I473" s="180"/>
      <c r="J473" s="180"/>
      <c r="K473" s="180">
        <v>1.02</v>
      </c>
    </row>
    <row r="474" spans="1:11" ht="15" x14ac:dyDescent="0.25">
      <c r="A474" s="87" t="s">
        <v>188</v>
      </c>
      <c r="B474" s="211"/>
      <c r="C474" s="77"/>
      <c r="D474" s="77"/>
      <c r="E474" s="77"/>
      <c r="F474" s="77"/>
      <c r="G474" s="180"/>
      <c r="H474" s="180"/>
      <c r="I474" s="180"/>
      <c r="J474" s="180"/>
      <c r="K474" s="180"/>
    </row>
    <row r="475" spans="1:11" ht="45" x14ac:dyDescent="0.2">
      <c r="A475" s="51" t="s">
        <v>1</v>
      </c>
      <c r="B475" s="84" t="s">
        <v>113</v>
      </c>
      <c r="C475" s="52" t="s">
        <v>2</v>
      </c>
      <c r="D475" s="53" t="s">
        <v>25</v>
      </c>
      <c r="E475" s="55" t="s">
        <v>3</v>
      </c>
      <c r="F475" s="55" t="s">
        <v>38</v>
      </c>
      <c r="G475" s="178"/>
      <c r="H475" s="178"/>
      <c r="I475" s="178"/>
      <c r="J475" s="178"/>
      <c r="K475" s="178" t="s">
        <v>311</v>
      </c>
    </row>
    <row r="476" spans="1:11" ht="30" x14ac:dyDescent="0.25">
      <c r="A476" s="79" t="s">
        <v>159</v>
      </c>
      <c r="B476" s="79" t="s">
        <v>259</v>
      </c>
      <c r="C476" s="116" t="s">
        <v>124</v>
      </c>
      <c r="D476" s="144">
        <v>4.7142857142810008</v>
      </c>
      <c r="E476" s="85">
        <v>9</v>
      </c>
      <c r="F476" s="144">
        <f t="shared" si="35"/>
        <v>4.289999999995711</v>
      </c>
      <c r="G476" s="180"/>
      <c r="H476" s="180"/>
      <c r="I476" s="180"/>
      <c r="J476" s="180"/>
      <c r="K476" s="180">
        <v>1.02</v>
      </c>
    </row>
    <row r="477" spans="1:11" ht="40.9" customHeight="1" x14ac:dyDescent="0.25">
      <c r="A477" s="79" t="s">
        <v>160</v>
      </c>
      <c r="B477" s="79" t="s">
        <v>259</v>
      </c>
      <c r="C477" s="116" t="s">
        <v>124</v>
      </c>
      <c r="D477" s="144">
        <v>3.5054945054910003</v>
      </c>
      <c r="E477" s="85">
        <v>9</v>
      </c>
      <c r="F477" s="144">
        <f t="shared" si="35"/>
        <v>3.1899999999968101</v>
      </c>
      <c r="G477" s="180"/>
      <c r="H477" s="180"/>
      <c r="I477" s="180"/>
      <c r="J477" s="180"/>
      <c r="K477" s="180">
        <v>1.02</v>
      </c>
    </row>
    <row r="478" spans="1:11" ht="15" x14ac:dyDescent="0.25">
      <c r="A478" s="212" t="s">
        <v>189</v>
      </c>
      <c r="B478" s="213"/>
      <c r="C478" s="213"/>
      <c r="D478" s="213"/>
      <c r="E478" s="220"/>
      <c r="F478" s="213"/>
      <c r="G478" s="180"/>
      <c r="H478" s="180"/>
      <c r="I478" s="180"/>
      <c r="J478" s="180"/>
      <c r="K478" s="180"/>
    </row>
    <row r="479" spans="1:11" ht="45" x14ac:dyDescent="0.2">
      <c r="A479" s="115" t="s">
        <v>1</v>
      </c>
      <c r="B479" s="115" t="s">
        <v>113</v>
      </c>
      <c r="C479" s="115" t="s">
        <v>2</v>
      </c>
      <c r="D479" s="115" t="s">
        <v>25</v>
      </c>
      <c r="E479" s="115" t="s">
        <v>3</v>
      </c>
      <c r="F479" s="115" t="s">
        <v>38</v>
      </c>
      <c r="G479" s="178"/>
      <c r="H479" s="178"/>
      <c r="I479" s="178"/>
      <c r="J479" s="178"/>
      <c r="K479" s="178" t="s">
        <v>311</v>
      </c>
    </row>
    <row r="480" spans="1:11" ht="30" x14ac:dyDescent="0.25">
      <c r="A480" s="79" t="s">
        <v>92</v>
      </c>
      <c r="B480" s="167" t="s">
        <v>280</v>
      </c>
      <c r="C480" s="116" t="s">
        <v>103</v>
      </c>
      <c r="D480" s="144">
        <v>32.637362637330007</v>
      </c>
      <c r="E480" s="85">
        <v>9</v>
      </c>
      <c r="F480" s="145">
        <f t="shared" ref="F480:F485" si="36">SUM(D480*-0.09) +D480</f>
        <v>29.699999999970306</v>
      </c>
      <c r="G480" s="180"/>
      <c r="H480" s="180"/>
      <c r="I480" s="180"/>
      <c r="J480" s="180"/>
      <c r="K480" s="180">
        <v>1.02</v>
      </c>
    </row>
    <row r="481" spans="1:11" ht="15" x14ac:dyDescent="0.25">
      <c r="A481" s="167" t="s">
        <v>93</v>
      </c>
      <c r="B481" s="124" t="s">
        <v>284</v>
      </c>
      <c r="C481" s="168" t="s">
        <v>100</v>
      </c>
      <c r="D481" s="152">
        <v>10.197802197792001</v>
      </c>
      <c r="E481" s="169">
        <v>9</v>
      </c>
      <c r="F481" s="170">
        <f t="shared" si="36"/>
        <v>9.2799999999907214</v>
      </c>
      <c r="G481" s="180"/>
      <c r="H481" s="180"/>
      <c r="I481" s="180"/>
      <c r="J481" s="180"/>
      <c r="K481" s="180">
        <v>1.02</v>
      </c>
    </row>
    <row r="482" spans="1:11" ht="15" x14ac:dyDescent="0.25">
      <c r="A482" s="79" t="s">
        <v>193</v>
      </c>
      <c r="B482" s="124" t="s">
        <v>281</v>
      </c>
      <c r="C482" s="116" t="s">
        <v>101</v>
      </c>
      <c r="D482" s="144">
        <v>10.8</v>
      </c>
      <c r="E482" s="85">
        <v>9</v>
      </c>
      <c r="F482" s="145">
        <f t="shared" si="36"/>
        <v>9.8280000000000012</v>
      </c>
      <c r="G482" s="180"/>
      <c r="H482" s="180"/>
      <c r="I482" s="180"/>
      <c r="J482" s="180"/>
      <c r="K482" s="180">
        <v>1.02</v>
      </c>
    </row>
    <row r="483" spans="1:11" ht="15" x14ac:dyDescent="0.25">
      <c r="A483" s="79" t="s">
        <v>94</v>
      </c>
      <c r="B483" s="124" t="s">
        <v>282</v>
      </c>
      <c r="C483" s="116" t="s">
        <v>102</v>
      </c>
      <c r="D483" s="144">
        <v>7.4175824175750007</v>
      </c>
      <c r="E483" s="85">
        <v>9</v>
      </c>
      <c r="F483" s="145">
        <f t="shared" si="36"/>
        <v>6.7499999999932507</v>
      </c>
      <c r="G483" s="180"/>
      <c r="H483" s="180"/>
      <c r="I483" s="180"/>
      <c r="J483" s="180"/>
      <c r="K483" s="180">
        <v>1.02</v>
      </c>
    </row>
    <row r="484" spans="1:11" ht="15" x14ac:dyDescent="0.25">
      <c r="A484" s="79" t="s">
        <v>95</v>
      </c>
      <c r="B484" s="124" t="s">
        <v>282</v>
      </c>
      <c r="C484" s="116" t="s">
        <v>104</v>
      </c>
      <c r="D484" s="144">
        <v>7.4175824175750007</v>
      </c>
      <c r="E484" s="85">
        <v>9</v>
      </c>
      <c r="F484" s="145">
        <f t="shared" si="36"/>
        <v>6.7499999999932507</v>
      </c>
      <c r="G484" s="180"/>
      <c r="H484" s="180"/>
      <c r="I484" s="180"/>
      <c r="J484" s="180"/>
      <c r="K484" s="180">
        <v>1.02</v>
      </c>
    </row>
    <row r="485" spans="1:11" ht="30" x14ac:dyDescent="0.25">
      <c r="A485" s="79" t="s">
        <v>96</v>
      </c>
      <c r="B485" s="167" t="s">
        <v>283</v>
      </c>
      <c r="C485" s="116" t="s">
        <v>102</v>
      </c>
      <c r="D485" s="144">
        <v>18.241758241740005</v>
      </c>
      <c r="E485" s="85">
        <v>9</v>
      </c>
      <c r="F485" s="145">
        <f t="shared" si="36"/>
        <v>16.599999999983403</v>
      </c>
      <c r="G485" s="180"/>
      <c r="H485" s="180"/>
      <c r="I485" s="180"/>
      <c r="J485" s="180"/>
      <c r="K485" s="180">
        <v>1.02</v>
      </c>
    </row>
    <row r="486" spans="1:11" ht="15" x14ac:dyDescent="0.25">
      <c r="A486" s="79" t="s">
        <v>136</v>
      </c>
      <c r="B486" s="78" t="s">
        <v>260</v>
      </c>
      <c r="C486" s="116" t="s">
        <v>102</v>
      </c>
      <c r="D486" s="144">
        <v>117.25</v>
      </c>
      <c r="E486" s="85">
        <v>9</v>
      </c>
      <c r="F486" s="145">
        <f>SUM(D486*-0.09) +D486</f>
        <v>106.69750000000001</v>
      </c>
      <c r="G486" s="180"/>
      <c r="H486" s="180"/>
      <c r="I486" s="180"/>
      <c r="J486" s="180"/>
      <c r="K486" s="180">
        <v>1.02</v>
      </c>
    </row>
    <row r="487" spans="1:11" ht="15" x14ac:dyDescent="0.25">
      <c r="A487" s="79" t="s">
        <v>137</v>
      </c>
      <c r="B487" s="78" t="s">
        <v>261</v>
      </c>
      <c r="C487" s="116" t="s">
        <v>102</v>
      </c>
      <c r="D487" s="144">
        <v>87.03</v>
      </c>
      <c r="E487" s="85">
        <v>9</v>
      </c>
      <c r="F487" s="145">
        <f t="shared" ref="F487:F489" si="37">SUM(D487*-0.09) +D487</f>
        <v>79.197299999999998</v>
      </c>
      <c r="G487" s="180"/>
      <c r="H487" s="180"/>
      <c r="I487" s="180"/>
      <c r="J487" s="180"/>
      <c r="K487" s="180">
        <v>1.02</v>
      </c>
    </row>
    <row r="488" spans="1:11" ht="15" x14ac:dyDescent="0.25">
      <c r="A488" s="79" t="s">
        <v>138</v>
      </c>
      <c r="B488" s="78" t="s">
        <v>262</v>
      </c>
      <c r="C488" s="116" t="s">
        <v>102</v>
      </c>
      <c r="D488" s="144">
        <v>38.68</v>
      </c>
      <c r="E488" s="85">
        <v>9</v>
      </c>
      <c r="F488" s="145">
        <f t="shared" si="37"/>
        <v>35.198799999999999</v>
      </c>
      <c r="G488" s="180"/>
      <c r="H488" s="180"/>
      <c r="I488" s="180"/>
      <c r="J488" s="180"/>
      <c r="K488" s="180">
        <v>1.02</v>
      </c>
    </row>
    <row r="489" spans="1:11" ht="57" customHeight="1" x14ac:dyDescent="0.25">
      <c r="A489" s="167" t="s">
        <v>139</v>
      </c>
      <c r="B489" s="167" t="s">
        <v>255</v>
      </c>
      <c r="C489" s="168" t="s">
        <v>102</v>
      </c>
      <c r="D489" s="152">
        <v>8.34</v>
      </c>
      <c r="E489" s="169">
        <v>9</v>
      </c>
      <c r="F489" s="170">
        <f t="shared" si="37"/>
        <v>7.5893999999999995</v>
      </c>
      <c r="G489" s="180"/>
      <c r="H489" s="180"/>
      <c r="I489" s="180"/>
      <c r="J489" s="180"/>
      <c r="K489" s="180">
        <v>1.02</v>
      </c>
    </row>
    <row r="490" spans="1:11" ht="15" x14ac:dyDescent="0.25">
      <c r="A490" s="221" t="s">
        <v>190</v>
      </c>
      <c r="B490" s="213"/>
      <c r="C490" s="213"/>
      <c r="D490" s="213"/>
      <c r="E490" s="213"/>
      <c r="F490" s="213"/>
      <c r="G490" s="180"/>
      <c r="H490" s="180"/>
      <c r="I490" s="180"/>
      <c r="J490" s="180"/>
      <c r="K490" s="180"/>
    </row>
    <row r="491" spans="1:11" ht="45" x14ac:dyDescent="0.2">
      <c r="A491" s="115" t="s">
        <v>1</v>
      </c>
      <c r="B491" s="115" t="s">
        <v>337</v>
      </c>
      <c r="C491" s="115" t="s">
        <v>2</v>
      </c>
      <c r="D491" s="115" t="s">
        <v>25</v>
      </c>
      <c r="E491" s="115" t="s">
        <v>3</v>
      </c>
      <c r="F491" s="115" t="s">
        <v>38</v>
      </c>
      <c r="G491" s="178"/>
      <c r="H491" s="178"/>
      <c r="I491" s="178"/>
      <c r="J491" s="178"/>
      <c r="K491" s="178" t="s">
        <v>311</v>
      </c>
    </row>
    <row r="492" spans="1:11" ht="15" x14ac:dyDescent="0.25">
      <c r="A492" s="79" t="s">
        <v>106</v>
      </c>
      <c r="B492" s="78" t="s">
        <v>245</v>
      </c>
      <c r="C492" s="85" t="s">
        <v>178</v>
      </c>
      <c r="D492" s="144">
        <v>217.58</v>
      </c>
      <c r="E492" s="85">
        <v>9</v>
      </c>
      <c r="F492" s="145">
        <f>SUM(D492*-0.09) +D492</f>
        <v>197.99780000000001</v>
      </c>
      <c r="G492" s="180"/>
      <c r="H492" s="180"/>
      <c r="I492" s="180"/>
      <c r="J492" s="180"/>
      <c r="K492" s="180">
        <v>1.02</v>
      </c>
    </row>
    <row r="493" spans="1:11" ht="39.6" customHeight="1" x14ac:dyDescent="0.25">
      <c r="A493" s="167" t="s">
        <v>316</v>
      </c>
      <c r="B493" s="124" t="s">
        <v>265</v>
      </c>
      <c r="C493" s="169" t="s">
        <v>178</v>
      </c>
      <c r="D493" s="152">
        <v>275</v>
      </c>
      <c r="E493" s="169">
        <v>9</v>
      </c>
      <c r="F493" s="170">
        <f>SUM(D493*-0.09) +D493</f>
        <v>250.25</v>
      </c>
      <c r="G493" s="180"/>
      <c r="H493" s="180"/>
      <c r="I493" s="180"/>
      <c r="J493" s="180"/>
      <c r="K493" s="180">
        <v>1.02</v>
      </c>
    </row>
    <row r="494" spans="1:11" ht="15" x14ac:dyDescent="0.25">
      <c r="A494" s="221" t="s">
        <v>191</v>
      </c>
      <c r="B494" s="213"/>
      <c r="C494" s="213"/>
      <c r="D494" s="213"/>
      <c r="E494" s="213"/>
      <c r="F494" s="213"/>
      <c r="G494" s="180"/>
      <c r="H494" s="180"/>
      <c r="I494" s="180"/>
      <c r="J494" s="180"/>
      <c r="K494" s="180"/>
    </row>
    <row r="495" spans="1:11" ht="45" x14ac:dyDescent="0.2">
      <c r="A495" s="115" t="s">
        <v>1</v>
      </c>
      <c r="B495" s="115" t="s">
        <v>337</v>
      </c>
      <c r="C495" s="115" t="s">
        <v>2</v>
      </c>
      <c r="D495" s="115" t="s">
        <v>25</v>
      </c>
      <c r="E495" s="115" t="s">
        <v>3</v>
      </c>
      <c r="F495" s="115" t="s">
        <v>38</v>
      </c>
      <c r="G495" s="178"/>
      <c r="H495" s="178"/>
      <c r="I495" s="178"/>
      <c r="J495" s="178"/>
      <c r="K495" s="178" t="s">
        <v>311</v>
      </c>
    </row>
    <row r="496" spans="1:11" ht="15" x14ac:dyDescent="0.25">
      <c r="A496" s="78" t="s">
        <v>107</v>
      </c>
      <c r="B496" s="78" t="s">
        <v>276</v>
      </c>
      <c r="C496" s="85" t="s">
        <v>178</v>
      </c>
      <c r="D496" s="144">
        <v>15.11</v>
      </c>
      <c r="E496" s="85">
        <v>9</v>
      </c>
      <c r="F496" s="145">
        <f>SUM(D496*-0.09) +D496</f>
        <v>13.7501</v>
      </c>
      <c r="G496" s="180"/>
      <c r="H496" s="180"/>
      <c r="I496" s="180"/>
      <c r="J496" s="180"/>
      <c r="K496" s="180">
        <v>1.02</v>
      </c>
    </row>
    <row r="497" spans="1:11" ht="15" x14ac:dyDescent="0.25">
      <c r="A497" s="78" t="s">
        <v>108</v>
      </c>
      <c r="B497" s="78"/>
      <c r="C497" s="85" t="s">
        <v>178</v>
      </c>
      <c r="D497" s="144">
        <v>151.1</v>
      </c>
      <c r="E497" s="85">
        <v>9</v>
      </c>
      <c r="F497" s="145">
        <f t="shared" ref="F497" si="38">SUM(D497*-0.09) +D497</f>
        <v>137.501</v>
      </c>
      <c r="G497" s="180"/>
      <c r="H497" s="180"/>
      <c r="I497" s="180"/>
      <c r="J497" s="180"/>
      <c r="K497" s="180">
        <v>1.02</v>
      </c>
    </row>
    <row r="498" spans="1:11" ht="15" x14ac:dyDescent="0.25">
      <c r="A498" s="78" t="s">
        <v>109</v>
      </c>
      <c r="B498" s="78"/>
      <c r="C498" s="85" t="s">
        <v>178</v>
      </c>
      <c r="D498" s="144"/>
      <c r="E498" s="85">
        <v>9</v>
      </c>
      <c r="F498" s="145" t="s">
        <v>246</v>
      </c>
      <c r="G498" s="180"/>
      <c r="H498" s="180"/>
      <c r="I498" s="180"/>
      <c r="J498" s="180"/>
      <c r="K498" s="180"/>
    </row>
    <row r="499" spans="1:11" ht="55.9" customHeight="1" x14ac:dyDescent="0.25">
      <c r="A499" s="78"/>
      <c r="B499" s="78"/>
      <c r="C499" s="78"/>
      <c r="D499" s="144"/>
      <c r="E499" s="85">
        <v>9</v>
      </c>
      <c r="F499" s="145">
        <f t="shared" ref="F499" si="39">SUM(D499*-0.09) +D499</f>
        <v>0</v>
      </c>
      <c r="G499" s="180"/>
      <c r="H499" s="180"/>
      <c r="I499" s="180"/>
      <c r="J499" s="180"/>
      <c r="K499" s="180"/>
    </row>
    <row r="500" spans="1:11" ht="15" x14ac:dyDescent="0.25">
      <c r="A500" s="129" t="s">
        <v>192</v>
      </c>
      <c r="B500" s="88"/>
      <c r="C500" s="88"/>
      <c r="D500" s="88"/>
      <c r="E500" s="88"/>
      <c r="F500" s="87"/>
      <c r="G500" s="180"/>
      <c r="H500" s="180"/>
      <c r="I500" s="180"/>
      <c r="J500" s="180"/>
      <c r="K500" s="180"/>
    </row>
    <row r="501" spans="1:11" ht="45" x14ac:dyDescent="0.2">
      <c r="A501" s="115" t="s">
        <v>1</v>
      </c>
      <c r="B501" s="115" t="s">
        <v>113</v>
      </c>
      <c r="C501" s="115" t="s">
        <v>2</v>
      </c>
      <c r="D501" s="115" t="s">
        <v>25</v>
      </c>
      <c r="E501" s="115" t="s">
        <v>3</v>
      </c>
      <c r="F501" s="115" t="s">
        <v>38</v>
      </c>
      <c r="G501" s="178"/>
      <c r="H501" s="178"/>
      <c r="I501" s="178"/>
      <c r="J501" s="178"/>
      <c r="K501" s="178" t="s">
        <v>311</v>
      </c>
    </row>
    <row r="502" spans="1:11" ht="30" x14ac:dyDescent="0.25">
      <c r="A502" s="124" t="s">
        <v>126</v>
      </c>
      <c r="B502" s="167" t="s">
        <v>306</v>
      </c>
      <c r="C502" s="176" t="s">
        <v>179</v>
      </c>
      <c r="D502" s="152"/>
      <c r="E502" s="169">
        <v>9</v>
      </c>
      <c r="F502" s="177" t="s">
        <v>304</v>
      </c>
      <c r="G502" s="180"/>
      <c r="H502" s="180"/>
      <c r="I502" s="180"/>
      <c r="J502" s="180"/>
      <c r="K502" s="180"/>
    </row>
    <row r="503" spans="1:11" ht="30" x14ac:dyDescent="0.25">
      <c r="A503" s="124" t="s">
        <v>127</v>
      </c>
      <c r="B503" s="167" t="s">
        <v>305</v>
      </c>
      <c r="C503" s="176" t="s">
        <v>179</v>
      </c>
      <c r="D503" s="152">
        <v>6043.96</v>
      </c>
      <c r="E503" s="169">
        <v>9</v>
      </c>
      <c r="F503" s="170">
        <f t="shared" ref="F503:F506" si="40">SUM(D503*-0.09) +D503</f>
        <v>5500.0036</v>
      </c>
      <c r="G503" s="180"/>
      <c r="H503" s="180"/>
      <c r="I503" s="180"/>
      <c r="J503" s="180"/>
      <c r="K503" s="180">
        <v>1.02</v>
      </c>
    </row>
    <row r="504" spans="1:11" ht="45" x14ac:dyDescent="0.25">
      <c r="A504" s="124" t="s">
        <v>128</v>
      </c>
      <c r="B504" s="167" t="s">
        <v>307</v>
      </c>
      <c r="C504" s="176" t="s">
        <v>179</v>
      </c>
      <c r="D504" s="152">
        <v>24175.82</v>
      </c>
      <c r="E504" s="169">
        <v>9</v>
      </c>
      <c r="F504" s="170">
        <f t="shared" si="40"/>
        <v>21999.996200000001</v>
      </c>
      <c r="G504" s="180"/>
      <c r="H504" s="180"/>
      <c r="I504" s="180"/>
      <c r="J504" s="180"/>
      <c r="K504" s="180">
        <v>1.02</v>
      </c>
    </row>
    <row r="505" spans="1:11" ht="30" x14ac:dyDescent="0.25">
      <c r="A505" s="167" t="s">
        <v>247</v>
      </c>
      <c r="B505" s="124" t="s">
        <v>303</v>
      </c>
      <c r="C505" s="176" t="s">
        <v>179</v>
      </c>
      <c r="D505" s="152">
        <v>30219.780219750006</v>
      </c>
      <c r="E505" s="169">
        <v>9</v>
      </c>
      <c r="F505" s="170">
        <f t="shared" si="40"/>
        <v>27499.999999972504</v>
      </c>
      <c r="G505" s="182"/>
      <c r="H505" s="182"/>
      <c r="I505" s="182"/>
      <c r="J505" s="182"/>
      <c r="K505" s="182">
        <v>1.02</v>
      </c>
    </row>
    <row r="506" spans="1:11" ht="60" customHeight="1" x14ac:dyDescent="0.25">
      <c r="A506" s="167" t="s">
        <v>248</v>
      </c>
      <c r="B506" s="124" t="s">
        <v>303</v>
      </c>
      <c r="C506" s="176" t="s">
        <v>179</v>
      </c>
      <c r="D506" s="152">
        <v>45934.065934020007</v>
      </c>
      <c r="E506" s="169">
        <v>9</v>
      </c>
      <c r="F506" s="170">
        <f t="shared" si="40"/>
        <v>41799.999999958207</v>
      </c>
      <c r="G506" s="182"/>
      <c r="H506" s="182"/>
      <c r="I506" s="182"/>
      <c r="J506" s="182"/>
      <c r="K506" s="182">
        <v>1.02</v>
      </c>
    </row>
    <row r="507" spans="1:11" ht="15" x14ac:dyDescent="0.25">
      <c r="A507" s="212" t="s">
        <v>180</v>
      </c>
      <c r="B507" s="213"/>
      <c r="C507" s="213"/>
      <c r="D507" s="213"/>
      <c r="E507" s="213"/>
      <c r="F507" s="213"/>
      <c r="G507" s="180"/>
      <c r="H507" s="180"/>
      <c r="I507" s="180"/>
      <c r="J507" s="180"/>
      <c r="K507" s="180"/>
    </row>
    <row r="508" spans="1:11" ht="45" x14ac:dyDescent="0.2">
      <c r="A508" s="115" t="s">
        <v>1</v>
      </c>
      <c r="B508" s="115" t="s">
        <v>341</v>
      </c>
      <c r="C508" s="115" t="s">
        <v>2</v>
      </c>
      <c r="D508" s="115" t="s">
        <v>25</v>
      </c>
      <c r="E508" s="115" t="s">
        <v>3</v>
      </c>
      <c r="F508" s="115" t="s">
        <v>38</v>
      </c>
      <c r="G508" s="178"/>
      <c r="H508" s="178"/>
      <c r="I508" s="178"/>
      <c r="J508" s="178"/>
      <c r="K508" s="178" t="s">
        <v>311</v>
      </c>
    </row>
    <row r="509" spans="1:11" ht="60" x14ac:dyDescent="0.25">
      <c r="A509" s="78" t="s">
        <v>194</v>
      </c>
      <c r="B509" s="79" t="s">
        <v>277</v>
      </c>
      <c r="C509" s="116" t="s">
        <v>124</v>
      </c>
      <c r="D509" s="144">
        <v>1.2</v>
      </c>
      <c r="E509" s="85">
        <v>9</v>
      </c>
      <c r="F509" s="145">
        <f t="shared" ref="F509:F512" si="41">SUM(D509*-0.09) +D509</f>
        <v>1.0919999999999999</v>
      </c>
      <c r="G509" s="180"/>
      <c r="H509" s="180"/>
      <c r="I509" s="180"/>
      <c r="J509" s="180"/>
      <c r="K509" s="180">
        <v>1.02</v>
      </c>
    </row>
    <row r="510" spans="1:11" ht="60" x14ac:dyDescent="0.25">
      <c r="A510" s="79" t="s">
        <v>279</v>
      </c>
      <c r="B510" s="79" t="s">
        <v>278</v>
      </c>
      <c r="C510" s="116" t="s">
        <v>124</v>
      </c>
      <c r="D510" s="144">
        <v>0.71</v>
      </c>
      <c r="E510" s="85">
        <v>9</v>
      </c>
      <c r="F510" s="145">
        <f t="shared" si="41"/>
        <v>0.64610000000000001</v>
      </c>
      <c r="G510" s="180"/>
      <c r="H510" s="180"/>
      <c r="I510" s="180"/>
      <c r="J510" s="180"/>
      <c r="K510" s="180">
        <v>1.02</v>
      </c>
    </row>
    <row r="511" spans="1:11" ht="15" x14ac:dyDescent="0.25">
      <c r="A511" s="78"/>
      <c r="B511" s="78"/>
      <c r="C511" s="78"/>
      <c r="D511" s="144"/>
      <c r="E511" s="85">
        <v>9</v>
      </c>
      <c r="F511" s="145">
        <f t="shared" si="41"/>
        <v>0</v>
      </c>
      <c r="G511" s="180"/>
      <c r="H511" s="180"/>
      <c r="I511" s="180"/>
      <c r="J511" s="180"/>
      <c r="K511" s="180">
        <v>1.02</v>
      </c>
    </row>
    <row r="512" spans="1:11" ht="15" x14ac:dyDescent="0.25">
      <c r="A512" s="78"/>
      <c r="B512" s="78"/>
      <c r="C512" s="78"/>
      <c r="D512" s="144"/>
      <c r="E512" s="85">
        <v>9</v>
      </c>
      <c r="F512" s="145">
        <f t="shared" si="41"/>
        <v>0</v>
      </c>
      <c r="G512" s="180"/>
      <c r="H512" s="180"/>
      <c r="I512" s="180"/>
      <c r="J512" s="180"/>
      <c r="K512" s="180">
        <v>1.02</v>
      </c>
    </row>
  </sheetData>
  <mergeCells count="19">
    <mergeCell ref="G29:K29"/>
    <mergeCell ref="G13:K13"/>
    <mergeCell ref="B5:J6"/>
    <mergeCell ref="B7:J8"/>
    <mergeCell ref="B10:H10"/>
    <mergeCell ref="A11:J11"/>
    <mergeCell ref="A28:E28"/>
    <mergeCell ref="A417:F417"/>
    <mergeCell ref="G37:K37"/>
    <mergeCell ref="A105:F105"/>
    <mergeCell ref="A276:E276"/>
    <mergeCell ref="A310:F310"/>
    <mergeCell ref="A343:D343"/>
    <mergeCell ref="A410:F410"/>
    <mergeCell ref="A95:D95"/>
    <mergeCell ref="A159:F159"/>
    <mergeCell ref="A179:F179"/>
    <mergeCell ref="A286:E286"/>
    <mergeCell ref="A61:F61"/>
  </mergeCells>
  <pageMargins left="0.25" right="0" top="1" bottom="0.75" header="0.5" footer="0.5"/>
  <pageSetup paperSize="5" scale="99" fitToHeight="0" orientation="landscape" r:id="rId1"/>
  <headerFooter alignWithMargins="0">
    <oddHeader xml:space="preserve">&amp;LESCNJ/AEPA - 16-H m- Tracks and Courts - Maintenance&amp;CT&amp;10he Educational Services Commission of New Jersey
NJ State Appoved Co-op #65MCESCCPS&amp;RBid Term: 6/2/17 - 6/1/18; &amp;"-,Bold"&amp;KFF0000Extended to 6/1/19&amp;"-,Regular"&amp;K01+000 </oddHeader>
  </headerFooter>
  <rowBreaks count="26" manualBreakCount="26">
    <brk id="27" max="10" man="1"/>
    <brk id="36" max="10" man="1"/>
    <brk id="45" max="10" man="1"/>
    <brk id="65" max="10" man="1"/>
    <brk id="75" max="10" man="1"/>
    <brk id="88" max="10" man="1"/>
    <brk id="104" max="10" man="1"/>
    <brk id="119" max="10" man="1"/>
    <brk id="127" max="10" man="1"/>
    <brk id="158" max="10" man="1"/>
    <brk id="178" max="10" man="1"/>
    <brk id="193" max="10" man="1"/>
    <brk id="200" max="10" man="1"/>
    <brk id="248" max="10" man="1"/>
    <brk id="260" max="10" man="1"/>
    <brk id="275" max="10" man="1"/>
    <brk id="285" max="10" man="1"/>
    <brk id="294" max="10" man="1"/>
    <brk id="329" max="10" man="1"/>
    <brk id="342" max="10" man="1"/>
    <brk id="377" max="10" man="1"/>
    <brk id="416" max="10" man="1"/>
    <brk id="435" max="10" man="1"/>
    <brk id="447" max="10" man="1"/>
    <brk id="493" max="10" man="1"/>
    <brk id="506"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4:E35"/>
  <sheetViews>
    <sheetView view="pageLayout" zoomScaleNormal="100" workbookViewId="0">
      <selection activeCell="A3" sqref="A3:XFD3"/>
    </sheetView>
  </sheetViews>
  <sheetFormatPr defaultRowHeight="15" x14ac:dyDescent="0.25"/>
  <cols>
    <col min="1" max="1" width="16.28515625" customWidth="1"/>
    <col min="2" max="2" width="16.5703125" customWidth="1"/>
    <col min="3" max="3" width="33.140625" customWidth="1"/>
    <col min="4" max="4" width="18.42578125" customWidth="1"/>
    <col min="5" max="5" width="18.28515625" customWidth="1"/>
    <col min="6" max="6" width="19.140625" customWidth="1"/>
  </cols>
  <sheetData>
    <row r="4" spans="1:5" ht="57" customHeight="1" x14ac:dyDescent="0.25"/>
    <row r="5" spans="1:5" ht="20.25" x14ac:dyDescent="0.25">
      <c r="A5" s="328"/>
      <c r="B5" s="69" t="s">
        <v>48</v>
      </c>
      <c r="C5" s="10"/>
      <c r="D5" s="11"/>
      <c r="E5" s="9"/>
    </row>
    <row r="6" spans="1:5" x14ac:dyDescent="0.25">
      <c r="A6" s="328"/>
      <c r="B6" s="259" t="s">
        <v>334</v>
      </c>
      <c r="C6" s="260"/>
      <c r="D6" s="261"/>
      <c r="E6" s="13"/>
    </row>
    <row r="7" spans="1:5" ht="48" thickBot="1" x14ac:dyDescent="0.3">
      <c r="A7" s="329"/>
      <c r="B7" s="68" t="s">
        <v>0</v>
      </c>
      <c r="C7" s="324" t="s">
        <v>195</v>
      </c>
      <c r="D7" s="325"/>
    </row>
    <row r="8" spans="1:5" ht="18" thickBot="1" x14ac:dyDescent="0.3">
      <c r="A8" s="321" t="s">
        <v>47</v>
      </c>
      <c r="B8" s="322"/>
      <c r="C8" s="322"/>
      <c r="D8" s="323"/>
    </row>
    <row r="9" spans="1:5" s="9" customFormat="1" ht="60.6" customHeight="1" x14ac:dyDescent="0.25">
      <c r="A9" s="318" t="s">
        <v>9</v>
      </c>
      <c r="B9" s="319"/>
      <c r="C9" s="319"/>
      <c r="D9" s="320"/>
      <c r="E9"/>
    </row>
    <row r="10" spans="1:5" s="3" customFormat="1" ht="47.25" x14ac:dyDescent="0.25">
      <c r="A10" s="8" t="s">
        <v>7</v>
      </c>
      <c r="B10" s="4" t="s">
        <v>6</v>
      </c>
      <c r="C10" s="4" t="s">
        <v>45</v>
      </c>
      <c r="D10" s="4" t="s">
        <v>5</v>
      </c>
      <c r="E10"/>
    </row>
    <row r="11" spans="1:5" s="3" customFormat="1" ht="31.5" x14ac:dyDescent="0.25">
      <c r="A11" s="64" t="s">
        <v>8</v>
      </c>
      <c r="B11" s="65">
        <v>50000</v>
      </c>
      <c r="C11" s="66" t="s">
        <v>46</v>
      </c>
      <c r="D11" s="12">
        <v>0.05</v>
      </c>
    </row>
    <row r="12" spans="1:5" s="3" customFormat="1" ht="15.75" x14ac:dyDescent="0.25">
      <c r="A12" s="7"/>
      <c r="B12" s="5"/>
      <c r="C12" s="5"/>
      <c r="D12" s="6"/>
    </row>
    <row r="13" spans="1:5" s="3" customFormat="1" ht="39.75" customHeight="1" x14ac:dyDescent="0.25">
      <c r="A13" s="326" t="s">
        <v>285</v>
      </c>
      <c r="B13" s="326"/>
      <c r="C13" s="326"/>
      <c r="D13" s="327"/>
    </row>
    <row r="14" spans="1:5" s="3" customFormat="1" ht="15.75" x14ac:dyDescent="0.25">
      <c r="A14" s="7"/>
      <c r="B14" s="5"/>
      <c r="C14" s="5"/>
      <c r="D14" s="6"/>
    </row>
    <row r="15" spans="1:5" s="3" customFormat="1" ht="15.75" x14ac:dyDescent="0.25">
      <c r="A15" s="7"/>
      <c r="B15" s="5"/>
      <c r="C15" s="5"/>
      <c r="D15" s="6"/>
    </row>
    <row r="16" spans="1:5" s="3" customFormat="1" ht="15.75" x14ac:dyDescent="0.25">
      <c r="A16" s="7"/>
      <c r="B16" s="5"/>
      <c r="C16" s="5"/>
      <c r="D16" s="6"/>
    </row>
    <row r="17" spans="1:4" s="3" customFormat="1" ht="15.75" x14ac:dyDescent="0.25">
      <c r="A17" s="7"/>
      <c r="B17" s="5"/>
      <c r="C17" s="5"/>
      <c r="D17" s="6"/>
    </row>
    <row r="18" spans="1:4" s="3" customFormat="1" ht="15.75" x14ac:dyDescent="0.25">
      <c r="A18" s="7"/>
      <c r="B18" s="5"/>
      <c r="C18" s="5"/>
      <c r="D18" s="6"/>
    </row>
    <row r="19" spans="1:4" s="3" customFormat="1" ht="15.75" x14ac:dyDescent="0.25">
      <c r="A19" s="7"/>
      <c r="B19" s="5"/>
      <c r="C19" s="5"/>
      <c r="D19" s="6"/>
    </row>
    <row r="20" spans="1:4" s="3" customFormat="1" ht="15.75" x14ac:dyDescent="0.25">
      <c r="A20" s="7"/>
      <c r="B20" s="5"/>
      <c r="C20" s="5"/>
      <c r="D20" s="6"/>
    </row>
    <row r="21" spans="1:4" ht="15.75" x14ac:dyDescent="0.25">
      <c r="A21" s="7"/>
      <c r="B21" s="5"/>
      <c r="C21" s="5"/>
      <c r="D21" s="6"/>
    </row>
    <row r="22" spans="1:4" ht="15.75" x14ac:dyDescent="0.25">
      <c r="A22" s="7"/>
      <c r="B22" s="5"/>
      <c r="C22" s="5"/>
      <c r="D22" s="6"/>
    </row>
    <row r="23" spans="1:4" ht="15.75" x14ac:dyDescent="0.25">
      <c r="A23" s="7"/>
      <c r="B23" s="5"/>
      <c r="C23" s="5"/>
      <c r="D23" s="6"/>
    </row>
    <row r="24" spans="1:4" ht="15.75" x14ac:dyDescent="0.25">
      <c r="A24" s="7"/>
      <c r="B24" s="5"/>
      <c r="C24" s="5"/>
      <c r="D24" s="6"/>
    </row>
    <row r="25" spans="1:4" ht="15.75" x14ac:dyDescent="0.25">
      <c r="A25" s="7"/>
      <c r="B25" s="5"/>
      <c r="C25" s="5"/>
      <c r="D25" s="6"/>
    </row>
    <row r="26" spans="1:4" ht="15.75" x14ac:dyDescent="0.25">
      <c r="A26" s="7"/>
      <c r="B26" s="5"/>
      <c r="C26" s="5"/>
      <c r="D26" s="6"/>
    </row>
    <row r="27" spans="1:4" ht="15.75" x14ac:dyDescent="0.25">
      <c r="A27" s="7"/>
      <c r="B27" s="5"/>
      <c r="C27" s="5"/>
      <c r="D27" s="6"/>
    </row>
    <row r="28" spans="1:4" ht="15.75" x14ac:dyDescent="0.25">
      <c r="A28" s="7"/>
      <c r="B28" s="5"/>
      <c r="C28" s="5"/>
      <c r="D28" s="6"/>
    </row>
    <row r="29" spans="1:4" ht="15.75" x14ac:dyDescent="0.25">
      <c r="A29" s="7"/>
      <c r="B29" s="5"/>
      <c r="C29" s="5"/>
      <c r="D29" s="6"/>
    </row>
    <row r="30" spans="1:4" ht="15.75" x14ac:dyDescent="0.25">
      <c r="A30" s="7"/>
      <c r="B30" s="5"/>
      <c r="C30" s="5"/>
      <c r="D30" s="6"/>
    </row>
    <row r="31" spans="1:4" ht="15.75" x14ac:dyDescent="0.25">
      <c r="A31" s="7"/>
      <c r="B31" s="5"/>
      <c r="C31" s="5"/>
      <c r="D31" s="6"/>
    </row>
    <row r="32" spans="1:4" ht="15.75" x14ac:dyDescent="0.25">
      <c r="A32" s="7"/>
      <c r="B32" s="5"/>
      <c r="C32" s="5"/>
      <c r="D32" s="6"/>
    </row>
    <row r="33" spans="1:4" ht="15.75" x14ac:dyDescent="0.25">
      <c r="A33" s="7"/>
      <c r="B33" s="5"/>
      <c r="C33" s="5"/>
      <c r="D33" s="6"/>
    </row>
    <row r="34" spans="1:4" ht="15.75" x14ac:dyDescent="0.25">
      <c r="A34" s="7"/>
      <c r="B34" s="5"/>
      <c r="C34" s="5"/>
      <c r="D34" s="6"/>
    </row>
    <row r="35" spans="1:4" ht="15.75" x14ac:dyDescent="0.25">
      <c r="A35" s="7"/>
      <c r="B35" s="5"/>
      <c r="C35" s="5"/>
      <c r="D35" s="6"/>
    </row>
  </sheetData>
  <mergeCells count="5">
    <mergeCell ref="A9:D9"/>
    <mergeCell ref="A8:D8"/>
    <mergeCell ref="C7:D7"/>
    <mergeCell ref="A13:D13"/>
    <mergeCell ref="A5:A7"/>
  </mergeCells>
  <pageMargins left="0.25" right="0" top="0.5" bottom="0.75" header="0.5" footer="0.5"/>
  <pageSetup paperSize="5" scale="99" orientation="landscape" r:id="rId1"/>
  <headerFooter alignWithMargins="0">
    <oddHeader xml:space="preserve">&amp;LESCNJ/AEPA - 16-H m- Tracks and Courts - Maintenance&amp;CT&amp;10he Educational Services Commission of New Jersey
NJ State Appoved Co-op #65MCESCCPS&amp;RBid Term: 6/2/17 - 6/1/18; &amp;"-,Bold"&amp;KFF0000Extended to 6/1/19&amp;"-,Regular"&amp;K01+000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G.1 Base Bid Pricing)</vt:lpstr>
      <vt:lpstr>G.2-State Price Multiplier </vt:lpstr>
      <vt:lpstr>G.3 Volume Discounts</vt:lpstr>
      <vt:lpstr>'G.1 Base Bid Pricing)'!Print_Area</vt:lpstr>
      <vt:lpstr>'G.2-State Price Multiplier '!Print_Area</vt:lpstr>
      <vt:lpstr>'G.3 Volume Discounts'!Print_Area</vt:lpstr>
    </vt:vector>
  </TitlesOfParts>
  <Company>Oakland Schools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Brunette, Katrina</dc:creator>
  <cp:lastModifiedBy>Teresa Gerstacker</cp:lastModifiedBy>
  <cp:lastPrinted>2018-06-21T13:19:32Z</cp:lastPrinted>
  <dcterms:created xsi:type="dcterms:W3CDTF">2014-03-18T18:30:33Z</dcterms:created>
  <dcterms:modified xsi:type="dcterms:W3CDTF">2018-12-11T13:56:16Z</dcterms:modified>
</cp:coreProperties>
</file>